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8195" windowHeight="12030" tabRatio="936"/>
  </bookViews>
  <sheets>
    <sheet name="1 - Bydgoszcz" sheetId="1" r:id="rId1"/>
    <sheet name="2 - Gdańsk" sheetId="2" r:id="rId2"/>
    <sheet name="3 - Gliwice" sheetId="3" r:id="rId3"/>
    <sheet name="4 - Kraków" sheetId="4" r:id="rId4"/>
    <sheet name="5 - Lublin" sheetId="5" r:id="rId5"/>
    <sheet name="6 - Poznań" sheetId="6" r:id="rId6"/>
    <sheet name="7 - Rzeszów" sheetId="7" r:id="rId7"/>
    <sheet name="8 - Szczecin" sheetId="8" r:id="rId8"/>
    <sheet name="9 - Wrocław" sheetId="10" r:id="rId9"/>
  </sheets>
  <calcPr calcId="145621"/>
</workbook>
</file>

<file path=xl/calcChain.xml><?xml version="1.0" encoding="utf-8"?>
<calcChain xmlns="http://schemas.openxmlformats.org/spreadsheetml/2006/main">
  <c r="I24" i="2" l="1"/>
  <c r="I23" i="2"/>
  <c r="H23" i="2"/>
  <c r="I22" i="2"/>
  <c r="I21" i="2"/>
  <c r="I20" i="2"/>
  <c r="I19" i="2"/>
  <c r="I18" i="2"/>
  <c r="F17" i="2"/>
  <c r="I17" i="2" s="1"/>
  <c r="E16" i="2"/>
  <c r="I16" i="2" s="1"/>
  <c r="I15" i="2"/>
  <c r="I14" i="2"/>
  <c r="E14" i="2"/>
  <c r="I13" i="2"/>
  <c r="I12" i="2"/>
  <c r="I11" i="2"/>
  <c r="D10" i="2"/>
  <c r="I10" i="2" s="1"/>
  <c r="D9" i="2"/>
  <c r="I9" i="2" s="1"/>
  <c r="G10" i="3" l="1"/>
  <c r="G11" i="3"/>
  <c r="G12" i="3"/>
  <c r="G13" i="3"/>
  <c r="G14" i="3"/>
  <c r="G15" i="3"/>
  <c r="J36" i="6" l="1"/>
  <c r="J37" i="6"/>
  <c r="J24" i="6" l="1"/>
  <c r="J25" i="6"/>
  <c r="J26" i="6"/>
  <c r="J27" i="6"/>
  <c r="J28" i="6"/>
  <c r="J29" i="6"/>
  <c r="J30" i="6"/>
  <c r="J31" i="6"/>
  <c r="J32" i="6"/>
  <c r="J33" i="6"/>
  <c r="J34" i="6"/>
  <c r="J35" i="6"/>
  <c r="J24" i="4" l="1"/>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K24" i="7" l="1"/>
  <c r="K25" i="7"/>
  <c r="K26" i="7"/>
  <c r="K27" i="7"/>
  <c r="K28" i="7"/>
  <c r="K29" i="7"/>
  <c r="K30" i="7"/>
  <c r="M10" i="10" l="1"/>
  <c r="M25" i="10"/>
  <c r="M26" i="10"/>
  <c r="M27" i="10"/>
  <c r="M29" i="10"/>
  <c r="M30" i="10"/>
  <c r="M31" i="10"/>
  <c r="M32" i="10"/>
  <c r="M33" i="10"/>
  <c r="M34" i="10"/>
  <c r="M35" i="10"/>
  <c r="M36" i="10"/>
  <c r="M37" i="10"/>
  <c r="M38" i="10"/>
  <c r="M39" i="10"/>
  <c r="M40" i="10"/>
  <c r="M41" i="10"/>
  <c r="M42" i="10"/>
  <c r="M43" i="10"/>
  <c r="M44" i="10"/>
  <c r="M45" i="10"/>
  <c r="M46" i="10"/>
  <c r="M47" i="10"/>
  <c r="M48" i="10"/>
  <c r="M49" i="10"/>
  <c r="M50" i="10"/>
  <c r="M51" i="10"/>
  <c r="M52" i="10"/>
  <c r="M24" i="10"/>
  <c r="M23" i="10"/>
  <c r="M22" i="10"/>
  <c r="M21" i="10"/>
  <c r="M20" i="10"/>
  <c r="M19" i="10"/>
  <c r="M18" i="10"/>
  <c r="M17" i="10"/>
  <c r="M16" i="10"/>
  <c r="M15" i="10"/>
  <c r="M14" i="10"/>
  <c r="M13" i="10"/>
  <c r="M12" i="10"/>
  <c r="M11" i="10"/>
  <c r="K23" i="7"/>
  <c r="K22" i="7"/>
  <c r="K21" i="7"/>
  <c r="K20" i="7"/>
  <c r="K19" i="7"/>
  <c r="K18" i="7"/>
  <c r="K17" i="7"/>
  <c r="K16" i="7"/>
  <c r="K15" i="7"/>
  <c r="K14" i="7"/>
  <c r="K13" i="7"/>
  <c r="K12" i="7"/>
  <c r="K11" i="7"/>
  <c r="K10" i="7"/>
  <c r="K9" i="7"/>
  <c r="J23" i="6"/>
  <c r="J22" i="6"/>
  <c r="J21" i="6"/>
  <c r="J20" i="6"/>
  <c r="J19" i="6"/>
  <c r="J18" i="6"/>
  <c r="J17" i="6"/>
  <c r="J16" i="6"/>
  <c r="J15" i="6"/>
  <c r="J14" i="6"/>
  <c r="J13" i="6"/>
  <c r="J12" i="6"/>
  <c r="J11" i="6"/>
  <c r="J10" i="6"/>
  <c r="J9" i="6"/>
  <c r="E18" i="5"/>
  <c r="E17" i="5"/>
  <c r="E16" i="5"/>
  <c r="E15" i="5"/>
  <c r="E14" i="5"/>
  <c r="E13" i="5"/>
  <c r="E12" i="5"/>
  <c r="E11" i="5"/>
  <c r="E10" i="5"/>
  <c r="E9" i="5"/>
  <c r="J23" i="4"/>
  <c r="J22" i="4"/>
  <c r="J21" i="4"/>
  <c r="J20" i="4"/>
  <c r="J19" i="4"/>
  <c r="J18" i="4"/>
  <c r="J17" i="4"/>
  <c r="J16" i="4"/>
  <c r="J15" i="4"/>
  <c r="J14" i="4"/>
  <c r="J13" i="4"/>
  <c r="J12" i="4"/>
  <c r="J11" i="4"/>
  <c r="J10" i="4"/>
  <c r="J9" i="4"/>
  <c r="G19" i="3"/>
  <c r="G18" i="3"/>
  <c r="G17" i="3"/>
  <c r="G16" i="3"/>
  <c r="G9" i="3"/>
  <c r="G10" i="1" l="1"/>
  <c r="G11" i="1"/>
  <c r="G12" i="1"/>
  <c r="G9" i="1"/>
</calcChain>
</file>

<file path=xl/sharedStrings.xml><?xml version="1.0" encoding="utf-8"?>
<sst xmlns="http://schemas.openxmlformats.org/spreadsheetml/2006/main" count="823" uniqueCount="491">
  <si>
    <t>Lp.</t>
  </si>
  <si>
    <t>1.</t>
  </si>
  <si>
    <t>2.</t>
  </si>
  <si>
    <t>3.</t>
  </si>
  <si>
    <t>4.</t>
  </si>
  <si>
    <t>5.</t>
  </si>
  <si>
    <t>6.</t>
  </si>
  <si>
    <t>7.</t>
  </si>
  <si>
    <t>8.</t>
  </si>
  <si>
    <t>9.</t>
  </si>
  <si>
    <t>10.</t>
  </si>
  <si>
    <t>11.</t>
  </si>
  <si>
    <t>12.</t>
  </si>
  <si>
    <t>13.</t>
  </si>
  <si>
    <t>14.</t>
  </si>
  <si>
    <t>15.</t>
  </si>
  <si>
    <t>Przedmiot zamówienia</t>
  </si>
  <si>
    <t>Specyfikacja</t>
  </si>
  <si>
    <t>RZGW we Wrocławiu</t>
  </si>
  <si>
    <t>ILOŚĆ W SZTUKACH</t>
  </si>
  <si>
    <t xml:space="preserve">RAZEM </t>
  </si>
  <si>
    <t>Lodówka</t>
  </si>
  <si>
    <t>Wymiary (wys.x szer.x gł.): 140,4 x 54,5 x 60,4 cm
Pojemność chłodziarki / zamrażarki: 184 l / 44 l
Położenie zamrażarki: na górze
Poziom hałasu: 40 dB
Zmiana kierunku otwierania drzwi: tak
Klasa energetyczna: A+
Preferowany kolor: biały</t>
  </si>
  <si>
    <t>Alkomat</t>
  </si>
  <si>
    <t>Rodzaj: elektroniczny, zasilany bateryjnie z ustnikiem
Wymiar ok.50x105x18mm
Waga do 100 g
Zakres pomiaru od 0 do 4  promili, precyzja pomiaru  +/- 0,1  promilii BAC przy 0,5 promila BAC
Dokładność 0,001 promila
Funkcje: kontrola przepływu powietrza, kontrola stanu baterii, sensor elektrochemiczny
Wyposażenie : ustniki min. 10 szt., etui
Kolor czarny lub metaliczny
Alkomat powinien posiadać możliwość kalibracji
Instrukcja obsługi w języku polskim.</t>
  </si>
  <si>
    <t>Czajnik elektryczny</t>
  </si>
  <si>
    <t>Pojemność: [l] 1.7
Moc grzałki [W]: 1850 - 2200
Element grzejny: Ukryta grzałka
Wykonanie: Tworzywo sztuczne
Obrotowa podstawa: Tak
Wskaźnik poziomu wody: Dwustronny
Zabezpieczenia: Automatyczne wyłączenie po zagotowaniu, Automatyczne wyłączenie po zdjęciu czajnika z podstawy, Zabezpieczenie przed włączeniem bez wody
Funkcje dodatkowe Lampka kontrolna, Miejsce na nawinięcie przewodu sieciowego, Przełącznik on/off</t>
  </si>
  <si>
    <t>Deska do prasowania</t>
  </si>
  <si>
    <t>Wykonanie blatu: siatka metalowa
Regulacja wysokości: skokowa
Wysokość maksymalna (cm): do 95 cm
Wymiary blatu (szer. x gł.): 114x34 cm
Podstawka pod żelazko: tak</t>
  </si>
  <si>
    <t>Dzbanek filtrujący</t>
  </si>
  <si>
    <t>Pojemność całkowita: 3.5 l
Pojemność zbiornika filtrującego: 2.0 l
Opis: uchylna klapka wlewu wody</t>
  </si>
  <si>
    <t>Ekspress do kawy</t>
  </si>
  <si>
    <t>Typ ekspresu: automatyczny
Rodzaj kawy: ziarnista, mielona
Młynek: ceramiczny
Pojemność zbiornika na wodę: 1,7 litra
Ciśnienie / Moc: 15 barów / 1500 W
System spieniający mleko: zintegrowany
Sterowanie: ekran dotykowy
Regulacja wysokości dyszy
Parzenie dwóch kaw jednocześnie
Dostępne napoje: Cappuccino, Espresso, Espresso Macchiato, Gorąca woda, Kawa z mlekiem, Latte Macchiato, Spienione mleko
Higiena i czyszczenie ekspresu: automatyczne czyszczenie układu mlecznego po każdym parzeniu kawy mlecznej, automatyczne płukanie po każdym włączeniu, automatyczny program czyszczenia i odkamieniania</t>
  </si>
  <si>
    <t>Ekspres do kawy</t>
  </si>
  <si>
    <t>Filtry do wyboru: filtr papierowy lub dołączony filtr stały
Pojemność: 1,2 l na 12 filiżanek kawy
Easy Touch Control: prosta obsługa za pomocą panelu dotykowego
Wyświetlacz: LCD
Mozliwość wyboru stopnia mocy kawy
24-godzinny timer: regulacja czasu rozpoczęcia zaparzania kawy z minutową dokładnością
Moc: 900 W
Stały filtr z nylonu lub filtry papierowe
Zasilanie: 220-240 V ~ 50/60 Hz</t>
  </si>
  <si>
    <t>Ekspres ciśnieniowy, stal nierdzewna, MOC ok 1450W, automatyczny ekspres, sterowanie elektroniczne</t>
  </si>
  <si>
    <t>Grzejnik elektryczny akumulacyjny</t>
  </si>
  <si>
    <t>Moc grzewcza: 4 kW,
Zasilanie 230V/400V,
Wymiary (szer. x wys. x gł.) 92,6 x 67,2 x 25 cm
Obudowa z blachy stalowej
Wersja stojąca
Regulator temperatury, 
Cichy wentylator promieniowy.</t>
  </si>
  <si>
    <t>Grzejnik elektryczny olejowy</t>
  </si>
  <si>
    <t>Poziomy mocy: 1000 W, 1500 W, 2500 W
Termostat: mechaniczny
Liczba żeberek: 11
Zasilanie: 230-240 V 50/60 Hz
Zabezpieczenie przed przegrzaniem
Funkcje dodatkowe: automatyczne wyłączenie w przypadku przewrócenia</t>
  </si>
  <si>
    <t>Grzejnik elektryczny wiszący 1500W</t>
  </si>
  <si>
    <t>Moc: 1500W
Wymiary (szer/wys/gł): 740/450/80 mm
Ilość pozycji nastaw temperatury: 8
Napięcie zasilania: ~230V
Element grzejny: grzałka grzebieniowa
Rodzaj sterowania: Termostat bezstopniowy
Obudowa: blacha stalowa, powlekana lakierem piecowym
Sposób montażu: Wolnostojący, Ścienny
Przełącznik włącz / wyłącz
Funkcje dodatkowe: Nóżki statyczne, Funkcja przeciwzamrożeniowa, Kabel z wtyczką, Przełącznik mocy grzewczej, Ochrona przed przegrzaniem</t>
  </si>
  <si>
    <t>Grzejnik elektryczny wiszący 2000W</t>
  </si>
  <si>
    <t>Moc: 2000W
Wymiary (szer/wys/gł): 740/450/80 mm
Ilość pozycji nastaw temperatury: 8
Napięcie zasilania: ~230V
Element grzejny: grzałka grzebieniowa
Rodzaj sterowania: Termostat bezstopniowy
Obudowa: blacha stalowa, powlekana lakierem piecowym
Sposób montażu: Wolnostojący, Ścienny
Przełącznik włącz / wyłącz
Funkcje dodatkowe: Nóżki statyczne, Funkcja przeciwzamrożeniowa, Kabel z wtyczką, Przełącznik mocy grzewczej, Ochrona przed przegrzaniem</t>
  </si>
  <si>
    <t>Klimatyzator przenośny</t>
  </si>
  <si>
    <t>Moc [W] 2000
Liczba poziomów mocy 4
Poziom hałasu wewnątrz [dB] 65
Regulacja prędkości nawiewu
Funkcje dodatkowe: Automatyczne usuwanie skroplonej wody, Funkcja Sleep, Osuszanie powietrza, Sterowanie pilotem, Timer, Wentylator</t>
  </si>
  <si>
    <t>Kuchenka mikrofalowa</t>
  </si>
  <si>
    <t xml:space="preserve">	Wymiary (szer. x wys. x gł.): 43,95 x 25,8 x 33,5 cm
Pojemność: 20 litrów
Moc mikrofal: 700 W
Funkcje podstawowe: podgrzewanie, rozmrażanie, automatyczny dobór czasu podgrzewania, rozmrażania
Funkcje dodatkowe: 5 poziomów mocy, rozmrażanie czasowe, sygnał dźwiękowy zakończenia pracy
Talerz obrotowy: tak
Średnica talerza obrotowego:  25,5 cm</t>
  </si>
  <si>
    <t>Pojemność 23L, sterowanie elektroniczne, moc 900W</t>
  </si>
  <si>
    <t>Kuchenka nastawna elektryczna</t>
  </si>
  <si>
    <t>Moc: 2000 W
Rodzaj urządzenia: elektryczne
Pola grzewcze: 2 pola elektryczne</t>
  </si>
  <si>
    <t>16.</t>
  </si>
  <si>
    <t>Kuchenka nastawna gazowa</t>
  </si>
  <si>
    <t>Wymiary (szer. x wys. x gł.): 58,5 x 9,2 x 54,5 cm
Napięcie zasilania: 230 V
Typ sprzętu: gazowe
Punkty grzejące: 4 palniki gazowe
Rodzaj gazu: propan butan, ziemny
Klapa: nie
Dodatkowe opcje: zabezpieczenie przeciwwypływowe gazu</t>
  </si>
  <si>
    <t>17.</t>
  </si>
  <si>
    <t>Wymiary (szer. x wys. x gł.): 48x84,5x45
Klasa energetyczna: A+
Poziom hałasu: max. 41 db
Wolnostojąca: tak
Wyposażenie: min. 3 półki szklane, szuflada na owoce/warzywa, półki w drzwiach
Preferowany kolor: biały</t>
  </si>
  <si>
    <t>18.</t>
  </si>
  <si>
    <t>19.</t>
  </si>
  <si>
    <t xml:space="preserve">Lodówka (mała, hotelowa) </t>
  </si>
  <si>
    <t>Wymiary (wys.x szer.): 52 cm x 44 cm
Pojemność chłodziarki : 52 l
Położenie zamrażarki: BEZ ZAMRAŻARKI 
Zmiana kierunku otwierania drzwi: tak
Klasa energetyczna: A+++</t>
  </si>
  <si>
    <t>20.</t>
  </si>
  <si>
    <t>Wymiary maksymalne (wys.x szer.x gł.): 82x65x65
Poziom hałasu: 40 dB
Zmiana kierunku otwierania drzwi: tak
Klasa energetyczna: A+
Preferowany kolor: biały</t>
  </si>
  <si>
    <t>21.</t>
  </si>
  <si>
    <t>Wymiary (wys.x szer.x gł.): 105 x 55 x 61.2
Pojemność chłodziarki / zamrażarki: 166 l / 18 l
Położenie zamrażarki: na górze
Poziom hałasu: 40 dB
Klasa energetyczna: A+
Zmiana kierunku otwierania drzwi
Wyposażenie  3 półki szklane, 3 półki w drzwiach, pojemnik na jajka, 1 szuflada na warzywa i owoce</t>
  </si>
  <si>
    <t>22.</t>
  </si>
  <si>
    <t>Wymiary (wys.): 170 cm
Pojemność chłodziarki / zamrażarki: 161 l / 70 l
Położenie zamrażarki: na dole
No Frost - TAK
Poziom hałasu: 42 dB
Zmiana kierunku otwierania drzwi: tak
Klasa energetyczna: A+
Preferowany kolor: biały
Sterowanie: elektroniczne</t>
  </si>
  <si>
    <t>23.</t>
  </si>
  <si>
    <t xml:space="preserve">Lodówka </t>
  </si>
  <si>
    <t>Wysokość 85cm, szerokość 48-50 cm, głębokość 52-60 cm, stal nierdzewna</t>
  </si>
  <si>
    <t>24.</t>
  </si>
  <si>
    <t>Wysokość 180cm,szerokość 54 cm, głębokość 60 cm , stal nierdzewna</t>
  </si>
  <si>
    <t>25.</t>
  </si>
  <si>
    <t>Myjka do okien</t>
  </si>
  <si>
    <t>Rodzaj: Automatyczna
Zasilanie: Akumulatorowe
Funkcje: mop
Zbiornik wody: tak</t>
  </si>
  <si>
    <t>26.</t>
  </si>
  <si>
    <t>Odkurzacz</t>
  </si>
  <si>
    <t>Rodzaj odkurzacza: tradycyjny
Poziom hałasu: 72 dB
Moc wejściowa: 800 W
Zasięg pracy: 9 m
Pojemność worka/pojemnika: 4 litry
Rodzaj worka: papierowy
Typ filtra: HEPA 12
Funkcje dodatkowe: wskaźnik LED zapełnienienia zbiornika</t>
  </si>
  <si>
    <t>27.</t>
  </si>
  <si>
    <t xml:space="preserve">Odkurzacz bezworkowy </t>
  </si>
  <si>
    <t>Rodzaj odkurzacza Bezworkowy
Poziom hałasu: [dB] 77
Moc silnika [W]: 700
Typ filtra: Wylotowy
Pojemność pojemnika/worka [l]: 1.2
Zasięg pracy [m]: 7.5
Filtr: typu HEPA 13
Funkcje dodatkowe: Zwijacz przewodu
Regulacja mocy ssania</t>
  </si>
  <si>
    <t>28.</t>
  </si>
  <si>
    <t>Odkurzacz przemysłowy</t>
  </si>
  <si>
    <t>Silnik elektryczny 230 V/50 Hz
Moc 2000 W
Zbiornik o pojemności 60 l
Podstawa jezdna na 4 rolkach prowadzących
Rączka do przenoszenia z uchwytem na przewód zasilający
Odkurzacz do pracy na różnych powierzchniach 
Moc ssania wynosi 21 kPa</t>
  </si>
  <si>
    <t>29.</t>
  </si>
  <si>
    <t>Okap kuchenny</t>
  </si>
  <si>
    <t>Stal nierdzewna,
Wymiary (szer. x wys.) 60 x 97cm, 
Pochłaniacz: wyciąg kominowy, 
Wydajność powietrza ok. 260 m3/h.</t>
  </si>
  <si>
    <t>30.</t>
  </si>
  <si>
    <t>Pochłaniacz wilgoci stojący</t>
  </si>
  <si>
    <t>Wydajność osuszania 30 litrów / dzień
Wyjmowany zbiornik na wodę (pojemność 6 litrów)
Wskaźnik świetlny dla pełnego zbiornika na wodę (urządzenie wyłącza się automatycznie)
Przepływ powietrza 260 m³ / h
Moc: 500 W
Panel sterowania LCD z przyciskiem włączania / wyłączania oraz różnymi opcjami ustawień
Osuszanie, osuszanie (prędkość wentylatora) i regulacja cyrkulacji powietrza
Funkcja jonizatora
Uchwyt do przenoszenia</t>
  </si>
  <si>
    <t>31.</t>
  </si>
  <si>
    <t>Płyta indukcyjna</t>
  </si>
  <si>
    <t>Wymiary 58x52 cm, kolor czarny, 4 pola grzejne, moc około 7400W, sterowanie płyty sensorowe</t>
  </si>
  <si>
    <t>32.</t>
  </si>
  <si>
    <t>Pralka</t>
  </si>
  <si>
    <t>Szerokość 60cm, głębokość 60 cm, wysokość 85 cm</t>
  </si>
  <si>
    <t>33.</t>
  </si>
  <si>
    <t>Suszarka elektryczna do rąk</t>
  </si>
  <si>
    <t>2500W - stal nierdzewna</t>
  </si>
  <si>
    <t>34.</t>
  </si>
  <si>
    <t>Toster</t>
  </si>
  <si>
    <t>Liczba tostów: 2
Tacka na okruchy: tak
Ruszt do bułek: tak
Rozmrażanie: tak
Funkcje dodatkowe: podgrzewanie, regulacja stopnia przyrumienienia, rozmrażanie, zatrzymanie opiekania</t>
  </si>
  <si>
    <t>35.</t>
  </si>
  <si>
    <t>Wentylator biurkowy</t>
  </si>
  <si>
    <t>Moc: 40 W
Wartość prędkości nawiewu: 3
Dodatkowe opcje: automatyczna oscylacja, metalowa osłona, regulacja kąta nachylenia</t>
  </si>
  <si>
    <t>36.</t>
  </si>
  <si>
    <t xml:space="preserve">Wentylator stojący </t>
  </si>
  <si>
    <t>Wysokość: min. 120 cm
Moc: 50 W
Liczba prędkości nawiewu: 3
Średnica śmigła: 40 cm
Sterowanie: mechaniczne
Funkcje dodatkowe: automatyczna oscylacja, regulacja kąta nachylenia, regulacja wysokości</t>
  </si>
  <si>
    <t>37.</t>
  </si>
  <si>
    <t>Wkład filtrujący do wody pitnej</t>
  </si>
  <si>
    <t>Wkład dzbankowy (owalny typu MAXTRA)</t>
  </si>
  <si>
    <t>38.</t>
  </si>
  <si>
    <t>Wkład dzbankowy (okrągły typu CLASIC)</t>
  </si>
  <si>
    <t>39.</t>
  </si>
  <si>
    <t>Zestaw kuchenny</t>
  </si>
  <si>
    <t>Zintegrowany zestaw do zabudowy w skład którego wchodzi elektryczna płyta grzewcza oraz  jednokomorowy zlewozmywak z ociekaczem.
Wykonanie ze stali nierdzewnej. Kształt prostokątny. Moc 3500 W, zasilanie 230 V, ilość palników płyty:  2. Grzałka o dużej średnicy. Palnik przedni o mocy 2000 W o średnicy 15 cm, palnik tylni o mocy 1500 W o średnicy 18-19 cm. Sterowanie pokrętłami przednimi.</t>
  </si>
  <si>
    <t>40.</t>
  </si>
  <si>
    <t>Zmywarka</t>
  </si>
  <si>
    <t>Wymiary (wys.x szer.x gł.): 45x85x60cm
Temperatura zmywania: 45, 50, 60, 70
Funkcje: dodatkowe suszenie
Zabezpieczenie przed zalaniem
Sterowanie elektroniczne
Klasa energetyczna: A++                                                             
Zużycie wody na cykl 9 l / 9,5 l
Preferowany kolor: biały                                                            
Poziom hałasu do 43 dB</t>
  </si>
  <si>
    <t>41.</t>
  </si>
  <si>
    <t>Wymiary (wys. x szer. x gł.): 59.8 x 81.8 x 55 cm
Pojemność (kpl): 13
Zużycie wody(l/cykl): 11,5
Poziom hałasu (dB): 49
Funkcje: Zabezpieczenie przed zalaniem, Wskaźnik czasu pozostałego do końca programu
Panel sterujący: Wskaźnik braku nabłyszczacza, Wskaźnik braku soli, Wyświetlacz elektroniczny
Klasa energetyczna: A+
Preferowany kolor: biały</t>
  </si>
  <si>
    <t>42.</t>
  </si>
  <si>
    <t>Żelazko</t>
  </si>
  <si>
    <t>Moc/Wytwarzanie pary: 2300 W, 35 g/min
Rodzaj stopy: ceramiczna
Dodatkowe uderzenie pary : 110 g/min
Pionowy wyrzut pary: tak
System antywapienny: wbudowany
Funkcja samooczyszczenia: tak
Funkcje dodatkowe: Anti Drip - system zapobiegający kapaniu</t>
  </si>
  <si>
    <t>Magazyn Główny</t>
  </si>
  <si>
    <t>Zarząd Zlewni 
w Legnicy</t>
  </si>
  <si>
    <t>Zarząd Zlewni
w Lesznie</t>
  </si>
  <si>
    <t>Zarząd Zlewni 
w Lwówku Śląskim</t>
  </si>
  <si>
    <t>Zarząd Zlewni 
w Nysie</t>
  </si>
  <si>
    <t>Zarząd Zlewni 
w Zielonej Górze</t>
  </si>
  <si>
    <t>Zarząd Zlewni
w Zgorzelcu</t>
  </si>
  <si>
    <t>JRP</t>
  </si>
  <si>
    <t xml:space="preserve">Czajnik elektryczny </t>
  </si>
  <si>
    <t>Czajnik elektryczny o pojemności 1,7L, moc grzałki 2200W
Element grzejny - płaska grzałka płytkowa
Wykonanie - stal nierdzewna, obrotowa podstawa, pokrywa otwierana przyciskiem, wskaźnik poziomu wody, lampka kontrolna, podświetlony przycisk włączenia i wyłączenia 
Zabezpieczenie - automatyczne wyłączenie po zagotowaniu
Kolor srebrny, kremowy ,czarny.</t>
  </si>
  <si>
    <t xml:space="preserve">Wolnostojąca kuchenka mikrofalowa z talerzem obrotowym </t>
  </si>
  <si>
    <t>Wolnostojąca kuchenka mikrofalowa z talerzem obrotowym 
Pojemność 20l
Szerokość do 44[cm]
Sterowanie mechaniczne
Funkcje podstawowe: podgrzewanie, rozmnażanie
Moc 700W, 5 poziomów mocy
Sygnał końca pracy
Kolor biały, czarny, srebrny.</t>
  </si>
  <si>
    <t>Lodówka wymiary: (WxSxG) [cm]:152x54x59,5
Stal nierdzewna, kolor metalowy, wykończenie frontu i boków stal nierdzewna kolor srebrny
Położenie zamrażarki na dole
Sterowanie mechaniczne
Zmiana kierunku otwierania drzwi
Klasa energetyczna A+ 
Wyposażenie - 3 półki szklane w zamrażarce , 3 półki w drzwiach, 3 szuflady w zamrażarce, pojemnik na warzywa, rączki zewnętrzne 
Pojemność użytkowa chłodziarki [l]:146 
Pojemność użytkowania zamrażarnika [I]:84</t>
  </si>
  <si>
    <t>Odkurzacz przemysłowy 
Moc wejściowa 1300W
Długość przewodu 5m
Rodzaj worka papierowy, pojemnik
Wymiary: (gł. x szer. x wys.) 42x38x67cm
Wyposażenie - ssawka szczelinowa, ssawko szczotka uniwersalna, funkcja zbierania wody, mozliwość okurzania na sucho</t>
  </si>
  <si>
    <t>Odkurzacz 
Moc wejściowa 600 W 
Długość przewodu 6m
Rodzaj worka papierowy
Wymiary: (gł. x szer.x wys.) 37,7x 31,8x29,8 cm 
Wyposażenie - ssawka mała ,ssawka szczelinowa, rura teleskopowa, wąż ssący 
Kolor dowolny</t>
  </si>
  <si>
    <t>Kuchenka gazowo elektryczna</t>
  </si>
  <si>
    <t>Kuchenka gazowo-elektryczna 
Wymiary ( szer. x wys. x gł. ) 50x85x60 
Klasa energetyczna A
Rodzaj płyty grzewczej gazowa, 4 palniki gazowe, ruszt jednoczęściowy emaliowany, zapalarka gazu w przycisku, 
Front piekarnika biały 
1 głęboka  półka blaszana, 1 półka siatkowa</t>
  </si>
  <si>
    <t>Kuchenka elektryczna</t>
  </si>
  <si>
    <t>Kuchenka elektryczna 2 palnikowa
Napięcie zasilania 230V, moc 2500W
Dwa pola grzewcze
Aautomatyczny wyłącznik bezpieczeństwa
Nóżki antypoślizgowe
Kolor biało czarny 
Wykonanie stal nierdzewna
Wymiary (szer. x gł. x wys. )  49x30x11</t>
  </si>
  <si>
    <t>Warnik</t>
  </si>
  <si>
    <t>Warnik do wody pojemność 10 L  
Wysokość 490mm, średnica 220mm
Moc całkowita 1,3kw, napięcie 230V, zasilanie elektryczne, 
Kolor inox lub czarny 
Wykonany ze stali nierdzewnej 
Zamknęcie pokrywki typu Twist-Lock
Czytelny wskaźnik poziomu wody, niekapiący kran, nienagrzewająca się rączka pokrywy oraz uchwyty, możliwość ustawiania pożądanej temperatury, kontrolka grzania i podtrzymywania temperatury</t>
  </si>
  <si>
    <t>Ciśnieniowy ekspres do kawy 
Wymiary: głebokość[cm] 46
Pojemność zbiornika na kawę [g] 250
Pojemność zbiornika na wodę [l] 2.2 
Szerokość[cm] 24, wysokośc[cm] 34 
Wskaźnik poziomu wody, sterowanie elektroniczne
Typ ekspresu automatyczny
Wyposażenie: filtr wody, miarka , pojemnik na mleko, rurka do spieniania mleka, regulacja ilości zaparzanej kawy, regulacja mocy kawy, spienianie mleka 
Rodzaj kawy mielona, ziarnista, moc [W]</t>
  </si>
  <si>
    <t>Żelazko
Rodzaj parowe, stopa  ceramiczna 
MOC [W] 2400 
Automatyczny dobór temperatury
Pojemność zbiornika na wodę 250 ml
Spryskiwacz
Wytwarzanie pary [g/min] 30</t>
  </si>
  <si>
    <t>RZGW w Lublinie</t>
  </si>
  <si>
    <t>Odkurzacz tradycyjny</t>
  </si>
  <si>
    <t>Zarząd Zlewni we Wrocławiu</t>
  </si>
  <si>
    <t>Wymiary (wys.x szer.x gł.): 84x48x51 cm
Pojemność chłodziarki / zamrażarki: 79 l / 7 l
Położenie zamrażarki: na górze
Poziom hałasu: 41 dB
Zmiana kierunku otwierania drzwi: tak
Klasa energetyczna: A++</t>
  </si>
  <si>
    <t>Wymiary (GxSxW)   36,5 x 45,2 x 26,2 cm
Pojemność   20 litrów
Moc Min. 700 W
talerz obrotowy
Sterowanie Mechaniczne
kolor: bez znaczenia</t>
  </si>
  <si>
    <t>Wymiary (szer. x wys. x głęb.):246 x 372 x 433 mm Typ expressu: automatyczny, Ciśnienie: 15 barów, Moc: 1500 W, Rodzaj kawy: ziarnista, mielona; Młynek: ceramiczny;  Pojemność zbiornika na wodę: 1,8 litra;</t>
  </si>
  <si>
    <t>Moc 1850 – 2200 W
pojemność 1,7 l
jednostronny wskaźnik poziomu wody
przycisk start / stop
automatyczne wyłączanie po zagotowaniu wody
automatyczne wyłączanie po zdjęciu z podstawy
ochrona przed włączeniem bez wody
grzałka płaska/ukryta
lampka kontrolna
schowek na przewód
podświetlony przełącznik
filtr osadów
obudowa z wysokiej jakości tworzywa sztucznego
kolor dowolny</t>
  </si>
  <si>
    <t>Silnik o mocy 900 W z siłą ssania  425 W, gumowa opaska ochronna przed obijaniem mebli, koła jezdne z bieżnią gumową,  metalowy zbiornik odporny na uderzenia, głośność  68 dB   z redukcją hałasu i drganiami silnika,  pojemność worka 10 l,  długość przewodu 15 m z zakresem odkurzania 19 m,  wąż ssący o długości 2,5 m, układ elektroniczny odprowadzający ładunki elektrostatyczne z obudowy, możliwość sterowania podciśnienia z węża, waga - 7 kg</t>
  </si>
  <si>
    <t>Typu ODYSEY ZVC307HP , waga 4,3 kg, poj. 3,5 l, filtr hepa zmywalny, długość kabla min 6m, moc min 600W, kpl ssawek, waga: do 4,5kg</t>
  </si>
  <si>
    <t>Klasa energetyczna  A++
wymiary (wys.143,7cm x szer.54,8 cm x gł.55,3 cm)
Pojemność chłodziarki / zamrażarki  162 l / 44 
Automatyczne odszranianie (rozmrażanie) chłodziarki
Poziom hałasu  40 dB
Wyposażona w 4 półki szklane, 4 półki w drzwiach, 1 szuflada na warzywa i owoce
Zmiana kierunku otwierania drzwi
Preferowany kolor - srebrny</t>
  </si>
  <si>
    <t>Wymiary (wys.x szer.x gł.): 116 x 48 x 53 
Pojemność chłodziarki brutto / zamrażarki: 89 l /30 l
Położenie zamrażarki: na górze
Poziom hałasu: 39 dB
Zmiana kierunku otwierania drzwi: tak
Klasa energetyczna: A+
Preferowany kolor: biały</t>
  </si>
  <si>
    <t>Wymiary (wys.x szer.x gł.): 144 x 54 x 55 cm
Pojemność lodówki / zamrażarki:  153 l / 52 l
Położenie zamrażarki: na dole
Poziom hałasu: 38 dB
Zmiana kierunku otwierania drzwi: tak
Klasa energetyczna: A+
Preferowany kolor: biały</t>
  </si>
  <si>
    <t xml:space="preserve">Wymiary (wys.x szer.x gł.):  85 x 55 x 61,2 cm
Pojemność chłodziarki / zamrażarki   115 l / 18 l
Położenie zamrażarki: na górze
Poziom hałasu   38 dB
Zmiana kierunku otwierania drzwi: tak
Klasa energetyczna: A++
Preferowany kolor: biały      
sposób odszraniania (rozmrażania) chłodziarki automatyczny   </t>
  </si>
  <si>
    <t>Wielkość wsadu 7kg
Liczba obrotów: 1200
Załadunek od przodu
Program szybki 15min
Głębokość 55cm
Klasa A+++</t>
  </si>
  <si>
    <t>Kuchenka gazowo-elektryczna</t>
  </si>
  <si>
    <t>Płyta gazowa 4 palnikowa z automatyczna zapalarką,
Piekarnik elektryczny z termoobiegiem, szer. 50, kolor biały</t>
  </si>
  <si>
    <t>Rodzaj sterowania: elektroniczne
Pojemność: 23 l.
Moc wyjściowa (mikrofale): 800 W
Pobór mocy: 1250 W
Poziom mocy: 5
Minutnik
Wyświetlacz LED
Rozmrażanie
Programy automatyczne
Sygnał zakończenia gotowania
Tryb ECO
Wnętrze komory: emalia ceramiczna z powłoką EasyClean
Kolor: srebrny, czarny
Średnica talerza: 270 mm
Wymiary zewnętrzne (SxWxG): 485x293x400 mm
Wymiary wewnętrzne (SxWxG): 314x221x347 mm 
Waga: 14 kg</t>
  </si>
  <si>
    <t>Eksspres do kawy</t>
  </si>
  <si>
    <t>Typ ekspresu:   automatyczny
Dostępne napoje:   Cappuccino, Espresso, Espresso Macchiato, Latte Macchiato
Ciśnienie / Moc    15 barów / 1500 W
System spieniający mleko   zintegrowany
Rodzaj kawy ziarnista, mielona
Młynek ceramiczny
Sterowanie ekran dotykowy
Regulacja wysokości dyszy tak
Wyjmowany pojemnik na mleko tak
Parzenie dwóch kaw jednocześnie  
Higiena i czyszczenie ekspresu automatyczne ,czyszczenie układu mlecznego po każdym parzeniu kawy mlecznej, automatyczne płukanie po każdym parzeniu kawy, automatyczne płukanie po każdym włączeniu, automatyczny program czyszczenia i odkamieniania, informacja o liczbie filiżanek pozostałych do momentu: odkamienienia, czyszczenia, ustawienie twardości wody, wyjmowany blok zaparzający</t>
  </si>
  <si>
    <t>Typ: automatyczny
Sterowanie: elektroniczne
Moc W 1450
Rodzaj: ciśnieniowy
Ciśnienie ( bar) 15
Wbudowany młynek
Funkcja spieniania mleka
Rodzaj kawy: mielona/ziarnista
Regulacja mocy kawy
Regulacja ilości zaparzonej kawy
Filtr wody
Głębokość 42,9 cm
Szerokość 23,6 cm
Wysokość 34,8 cm
pojemność zbiornika na kawę 300g
pojemność zbiornika na wodę 1,8l</t>
  </si>
  <si>
    <t xml:space="preserve">Pojemność:   1,7 litra
Moc :  2200 W
Wykonanie  : stal nierdzewna
Funkcje dodatkowe: automatyczny wyłącznik po zagotowaniu wody, bezpiecznik termiczny
Obrotowa podstawka 
Wskaźnik poziomu wody
Filtr antyosadowy </t>
  </si>
  <si>
    <t>Warnik do wody</t>
  </si>
  <si>
    <t>Wymiary: (wys. 500mm x szer.350 mm x dł.310mm), pojemność 9L                                                                                                           materiał: stal nierdzewna, polipropylen,                                     izolowane, podwójne ścianki ze stali nierdzewnej , nienagrzewające się uchwyty oraz rączka pokrywy, pokrywka z bezpiecznym systemem zamykania, wskaźnik poziomu wody, wyrażony w litrach,                                                    włącznik/wyłącznik zasilania z silikonową osłoną oraz obrotowe pokrętło do ustawiania temperatury,  automatyczne przełączanie funkcji grzania i podtrzymania temperatury, Zabezpieczenie przed przegrzaniem, grzałka umieszczona pod dnem,                                                               
Tacka ociekowa w zestawie</t>
  </si>
  <si>
    <t>Żelazko elektryczne</t>
  </si>
  <si>
    <t xml:space="preserve">2400W, wytwarzanie pary: 35g/min, rodzaj stopy: Durilium AirGlide </t>
  </si>
  <si>
    <t>Odkuczacz workowy 
moc 900W, poziom hałasu od 76-80 db
pojemność worka 3,5 l, długość przewodu 6m i więcej, funkcje - regulacja mocy
filtr EPA/HEPA 
Dołączone wyposażenie: 
-Wąż Flexi 
-Mała ssawka 
-szczotka mała 
-ssawka szczelinowa 
-Rura teleskopowa 
-Ssawko-szczotka  
kolor dowolny</t>
  </si>
  <si>
    <t xml:space="preserve">Moc wejściowa 900 W
Poziom hałasu 79 dB
Długość przewodu 	5 m
Zasięg pracy 8 m
Kolor czarny                                                                               
Wymiary opakowania  54,50 x 34 x 29 cm </t>
  </si>
  <si>
    <t>Odkurzacz wielofunkcyjny-warsztatowy, moc 1300W, gniazdko do elektronarzędzi, mozliwość pracy na sucho i mokro, regulacja siły ssania, kpl ssawek, otrząsacz filtra, mozliwość pracy bezworkowej, zbiornik ok. 30l ze stali nierdzewnej, funkcja dmuchawy</t>
  </si>
  <si>
    <t>RZGW                                 w Rzeszowie</t>
  </si>
  <si>
    <t>Zarząd Zlewni 
w Przemyślu</t>
  </si>
  <si>
    <t>Zarząd Zlewni 
w Stalowej Woli</t>
  </si>
  <si>
    <t>Zarząd Zlewni 
w Jaśle</t>
  </si>
  <si>
    <t>Nadzór Wodny 
w Mielcu</t>
  </si>
  <si>
    <t>Zbiornik Wodny
  Klimkówka</t>
  </si>
  <si>
    <t>Nadzór Wodny 
w Ropczycach</t>
  </si>
  <si>
    <t>Wymiary (wys.x szer.x gł.): ok. 184 x 60 x 60 cm
Położenie zamrażarki: na dole Poziom hałasu: ok.42dB
Zmiana kierunku otwierania drzwi: tak
Klasa energetyczna: A+
Preferowany kolor: srebrny</t>
  </si>
  <si>
    <t xml:space="preserve">Lodówka  </t>
  </si>
  <si>
    <t>Wymiary (wys.x szer.x gł.): ok. 192 x 80 x 75 cm
Pojemność chłodziarki / zamrażarki:ok.  336 l / 150 l
Położenie zamrażarki: na dole
Poziom hałasu:ok.  42dB
Zmiana kierunku otwierania drzwi: tak
Klasa energetyczna: A+
Preferowany kolor: srebrny Side by side No Frost</t>
  </si>
  <si>
    <t>Wymiary (wys.x szer.x gł.): ok. 49,2 x 47 x 45 cm
Pojemność całkowita: ok. 43 l l
Położenie zamrażarki: na górze
Poziom hałasu: ok. 42 dB
Zmiana kierunku otwierania drzwi: tak
Klasa energetyczna: A+
Preferowany kolor: biały</t>
  </si>
  <si>
    <t>Bezprzewodowy czajnik elektryczny</t>
  </si>
  <si>
    <t>Moc grzałki 2000 - 2200W, pojemność 1,5 -1,7 l, kolor srebrny, przezroczysty, wykonanie: szkło-stal nierdzewna obrotowa podstawa, zatrzaskiwana pokrywa, grzałka płaska ukryta, blokada bezpieczeństwa, podświetlenie LED, siatkowy filtr zapewniający klarowność wody</t>
  </si>
  <si>
    <t>Wentylator stojący</t>
  </si>
  <si>
    <t>moc ok. 45 - 50W, średnica ok.40 - 43 cm, możliwość regulacji kąta nachylenia, regulacja wysokości, 3 tryby prędkości, zabezpieczenie przed przegrzaniem</t>
  </si>
  <si>
    <t>moc ok. 40-45W, średnicaok. Ok.  30 - 40 cm, 3 tryby prędkości, zabezpieczenie przed przegrzaniem,</t>
  </si>
  <si>
    <t>Termowentylator</t>
  </si>
  <si>
    <t>dwa stopnie mocy 1000/2000W, nadmuch zimnego powietrza, lampka kontrolna, termostat z płynna regulacją temperatury, grzałka spiralna, metalowa kratka wylotowa, praca w pionie i poziomie, duża turbina nawiewu, dwa stopnie regulacji prędkości, zabezpieczenie przed przegrzaniem, uchwyt do przenoszenia</t>
  </si>
  <si>
    <t>Automatyczny, żarna ceramiczne, regulowana wylewka kawy, podwójny lejek, zbiornik na kawę ziarnistą – 500g, zbiornik na wodę – 2,5 l, zbiornik na fusy – 15 porcji, graficzny cyfrowy wyświetlacz, spieniacz do mleka, zasilanie  ok. 230V/50Hz, pobór mocy: ok. 1850 W, ręczna regulacja grubości mielonych ziaren</t>
  </si>
  <si>
    <t xml:space="preserve">Ekspres ciśnieniowy </t>
  </si>
  <si>
    <t>Automatyczny,czarny,wymiary: 36x36x24cm,wysokość: o 351 do  400mm,szerokość:od 201 do 250 mm,głębokość: od 301 do 400 mm, moc : [W] 1450, pojemność [l]: 2,3,rodzaj kawy ziarnista,pojemność zbiornika na kawę [g]:250 g,pojemność zbiornika na zużytą kawę: 10 porcji,maksymalna wysokość szklanki [cm]:15 cm,ciśnienie[bar]:15 bar,wbudowany młynek stalowy,sterowanie elektroniczne, wyjmowany pojemnik na wodę,system grzewczy  Thermoblok (CTS), wyswietlacz,oświetlenie OLED,ilość temperatur :3,system zaparzania :Thermoblok,ustawienia wielkości rozdrobnienie ziaren: 3-stopniowa regulacja grubości mielenia kawy,automatyczne przygotowywanie kaw: Doppio,Americano,Cappuccino,Ristretto,Latte Macchiato,Espresso.</t>
  </si>
  <si>
    <t>Ekspres kapsułkowy</t>
  </si>
  <si>
    <t>Głebokość [cm]:32,pojemność[filiżanki]1,pojemność zbiornika na wodę[l] 0,65,szerokość[cm] 12,wysokość[cm]24,5,parzenie caffe Crema,Ekspresso,Pojemnik na zużyte kapsułki, Wyjmowana kratka ociekowa, Wyjmowana taca ociekowa,SterowanieElektroniczne,kilor czarny, rodzaj ciśnieniowy na kapsułki,spienianie mleka,automatyczne wyłącznie,moc[W] 1250,ciśnienie[ bar] 5,</t>
  </si>
  <si>
    <t xml:space="preserve">Klimatyzator </t>
  </si>
  <si>
    <t>Moc  ok.785 W
Klasa energetyczna - chłodzenie A
Sterowanie  pilotem
Tryby pracy   nocny, auto
Kolor dowolny
Funkcje dodatkowe  oddzielna funkcja wentylacji, osuszanie powietrza, programator czasowy, timer, tryb nocny, wyświetlacz LCD</t>
  </si>
  <si>
    <t>Klimatyzator przenośny z uszczelką do okna</t>
  </si>
  <si>
    <t>przeznaczony do powierzchni do 35m2,
4 tryby działania: chłodzenie, grzanie, osuszanie, cyrkulacja, klasa energetyczna A/A+,sterowanie Wi-Fi,   atest PZH,
ekologiczny czynnik chłodniczy R290,
cyfrowy wyświetlacz na froncie obudowy,
automatyczne odprowadzanie skroplin w trybie chłodzenia,
funkcje: Swing, Sleep,  pilot zdalnego sterowania,
3-letnia gwarancja Wydajność chłodzenia: 3200, zakres regulacji temperatury: 18 - 32 °C,Poziom dzwięku: ok. 54dB, zakres rególacji: 3-stopniowy</t>
  </si>
  <si>
    <t>Klimatyzator wysokiej wydajności. Niski poziom hałasu,  minimum 2 poziomy chłodzenia, obrotowe kółka, Moc [W] Min 1500, Liczba poziomów mocy Min 2, Poziom hałasu wewnątrz [dB] ok.  Max 65, Klasa energetyczna    Min A, rura na zewnątrz</t>
  </si>
  <si>
    <t>Telefon bezprzewodowy stacjonarny</t>
  </si>
  <si>
    <t>Wyświetlacz:Tak
Wbudowana książka telefonicznaTak
Liczba słuchawek w komplecie: 2
Menu w języku polskim  Tak
Przywołanie słuchawki  Tak
Wyposażenie 2 słuchawki, Akumulatorki, Kable podłączeniowe, Zasilacz
Czas czuwania [h]: MIN. 170
Czas rozmowy [h] MIN. 18</t>
  </si>
  <si>
    <t>Elektryczny ogrzewacz wody</t>
  </si>
  <si>
    <t>Ty OW-5b+, efektywność energetyczna 38,2%, dzienne zużycie energii 2,230kWh,roczne zużycie energii 483kWh, pojemność  5L, napięcie znamionowe 230V, moc znamionowa 1,5kW, temperatura znamionowa 80 stopni C, zakres regulacji temeratury 30-80 stopni C, stopień ochrony IP24</t>
  </si>
  <si>
    <t>Wymiary (GxSxW) ok.    33,9 x 44 x 25,7 cm
Pojemność   ok. 20 litrów
Funkcje podstawowe   podgrzewanie, rozmrażanie
Moc mikrofal   ok. 800 W</t>
  </si>
  <si>
    <t>Wymiary (SxWxG)   59,8 x 85 x 59,8 cm
Pojemność   13 kpl.
Roczne zużycie prądu  ok.  261 kWh = 159,21 zł rocznie
Zużycie wody - cykl ok.    12 litrów
Poziom hałasu ok.   49 dB
Połowa załadunku   tak
System mycia sztućców   koszyk na sztućce</t>
  </si>
  <si>
    <t>RZGW w Gdańsku</t>
  </si>
  <si>
    <t>Zarząd Zlewni 
w Chojnicach</t>
  </si>
  <si>
    <t>Zarząd Zlewni 
w Elblągu</t>
  </si>
  <si>
    <t xml:space="preserve">Zarząd Zlewni 
w Gdańsku </t>
  </si>
  <si>
    <t>Zarząd Zlewni 
w Tczewie</t>
  </si>
  <si>
    <t>Wentylator podłogowy</t>
  </si>
  <si>
    <t>Odkurzacz - moc min. 600W, worek wymienny, zasięg pracy min. 7,5m, regulacja mocy, wskaźnik pełności worka, uchwyt do przenoszenia, zasilanie sieciowe, automatyczny zwijacz przewodu, rura metalowa teleskopowa, waga do 6 kg, sposób przechowywania pionowy i poziomy, wyposażenie: szczotki do każdego rodzaju podłogi ( dywany, podłoga szwedzka, terakota )</t>
  </si>
  <si>
    <t>Wymiary (WxSxG) [cm] 121 x 54 x 58
Pojemność użytkowa chłodziarki [l] 130
Pojemność użytkowa zamrażarki [l] 46
Roczne zużycie prądu 231 kWh = 140.91 zł
Bezszronowa (No Frost) Brak
Sterowanie smartfonem Nie
Zmiana kierunku otwierania drzwi Tak
Poziom hałasu (dB) 40
Kolor Biały</t>
  </si>
  <si>
    <t>Czajnik elektryczny (stal nierdzewna) o mocy 2200 kV z zabezpieczeniem przeciw przegraniu, automatyczne wyłączenie po zagotowaniu, zabezpieczenie przed włączeniem pustego czajnika, grzałka płaska, poj. 1,7 l</t>
  </si>
  <si>
    <t>Kuchenka indukcyjna dwupalnikowa</t>
  </si>
  <si>
    <t xml:space="preserve">Wentylator </t>
  </si>
  <si>
    <t>Cylkulator podłogowy
Zasilanie: 230V / 50Hz
Moc silnika: 200W
Regulacja nadmuchu: 3 stopnie
Średnica całkowita wentylatora: 45cm / 18"
Przewód zasilający: 3*0,75mm o długości 1,8m
Wykonanie: stal nierdzewna
Poziom hałasu: 60 dB
Wysokość urządzenia: Do 55cm
Waga: 4,6kg</t>
  </si>
  <si>
    <t>Czajnik  elektryczny</t>
  </si>
  <si>
    <t>Wymiary (wys.x szer.x gł.): 53x 40 x41.5 cm
Pojemność chłodziarki: 28 l
Zmiana kierunku otwierania drzwi: tak
Klasa energetyczna: A+
Preferowany kolor: srebrny lub ciemny brąz</t>
  </si>
  <si>
    <t>Wentylator</t>
  </si>
  <si>
    <t xml:space="preserve">Wentylator biurkowy - średnica 30cm, moc do 40W, ilość smigieł - 3, ustawienie prędkości min. 2, oscylacja poziomaok. 90 st., oscylacja pionowa ok. 45 st., osłona śmigła w postaci siatki ochronnej, </t>
  </si>
  <si>
    <t>Odkurzacz - moc min 600 W, pojemność worka min. 3 L., worek wymienny, zasieg pracy min. 7,5 m, regulacja mocy, wskażnik pełności worka, uchwyt do przenoszenia, trzy kółka jezdne, zasilanie sieciowe, automatyczny zwijacz przewodu, rura metalowa teleskopowa, waga do 5 kg,, sposób przechowywania pionowy i poziomy. Wyposarzenie (ssawka szczelinowa, ssawka uniwersalna, ssawko - szczotka)</t>
  </si>
  <si>
    <t>Czajnik bezprzewodowy</t>
  </si>
  <si>
    <t>Czajnik bezprzewodowy - pojemność min 1L, moc grzałki min. 800 W, element grzejny - ukryta grzałka, wykonanie - tworzywo sztuczne, podstawa nieobrotowa.</t>
  </si>
  <si>
    <t>Wymiary (WxSxG) [cm]: Min. 85 x min. 44,5 x min 49; Poj. chłodziarki [l] Min. 91; Poziom hałasu (dB) max.  40</t>
  </si>
  <si>
    <t>RZGW w Krakowie</t>
  </si>
  <si>
    <t>Zarząd Zlewni 
w Kielcach</t>
  </si>
  <si>
    <t>Zarząd Zlewni 
w Nowym Sączu</t>
  </si>
  <si>
    <t>Zarząd Zlewni 
w Krakowie</t>
  </si>
  <si>
    <t>Zarząd Zlewni 
w Sandomierzu</t>
  </si>
  <si>
    <t>Zarząd Zlewni 
w Żywcu</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</si>
  <si>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</si>
  <si>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</si>
  <si>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</si>
  <si>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</si>
  <si>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</si>
  <si>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</si>
  <si>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</si>
  <si>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</si>
  <si>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</si>
  <si>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</si>
  <si>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</si>
  <si>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</si>
  <si>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</si>
  <si>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</si>
  <si>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</si>
  <si>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</si>
  <si>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</si>
  <si>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</si>
  <si>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</si>
  <si>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</si>
  <si>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</si>
  <si>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</si>
  <si>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</si>
  <si>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</si>
  <si>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</si>
  <si>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</si>
  <si>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</si>
  <si>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</si>
  <si>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</si>
  <si>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</si>
  <si>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</si>
  <si>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</si>
  <si>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</si>
  <si>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</si>
  <si>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</si>
  <si>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</si>
  <si>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</si>
  <si>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</si>
  <si>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</si>
  <si>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</si>
  <si>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</si>
  <si>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</si>
  <si>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</si>
  <si>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</si>
  <si>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Pojemność: 23 l
Moc: 800 W
Sterowanie: elektroniczne
Funkcje podstawowe: podgrzewanie, rozmrażanie, grill, gotowanie kombinowane
Kolor: srebrno-czarny</t>
  </si>
  <si>
    <t>Czajnik elektryczny bezprzewodowy</t>
  </si>
  <si>
    <t xml:space="preserve">Pojemność minimum 1,7 litr, automatyczne wyłączanie po zagotowaniu wody, wskaźnik poziomu wody z podziałką, filtr zatrzymujący osady wapnia, wyłącznik bezpieczeństwa uniemożliwiający włączenie pustego czajnika, dioda wskazująca  włączenie czajnika </t>
  </si>
  <si>
    <t xml:space="preserve">Czajnik elektryczny bezprzewodowy  </t>
  </si>
  <si>
    <t xml:space="preserve">Ciśnieniowy, rodzaj kawy mielona/ziarnista, moc (W) 1450, ciśnienie bar - min. 15, kolor - dowolny, wbudowany młynek do kawy ziarnistej, funkcja spieniania mleka </t>
  </si>
  <si>
    <t>Poziom hałasu [dB] 80, Moc silnika (W) - MINIMUM 800, Typ filtra - ZMYWALNY, Pojemność pojemnika worka(L) - 1.8, zasięg pracy min 10 m w zestawie zapasowe opakowanie 10 szt worków  oraz filtry</t>
  </si>
  <si>
    <t>Moc mikrofali min. 800W, wyposażona w gril o mocy min. 1000W, pojemność 20l, fukcja rozmrażanie, gotowanie kombinowane, podgrzewanie wieloetapowe, wyświetlacz,</t>
  </si>
  <si>
    <t>Wymiary (wys.x szer.x gł.): 84 x 48 x 45 cm
Pojemność chłodziarki / zamrażarki: 84 l /13 l
Położenie zamrażarki: na górze
Poziom hałasu: 40 dB
Zmiana kierunku otwierania drzwi: tak
Klasa energetyczna: A+
Preferowany kolor: biały</t>
  </si>
  <si>
    <t>Moc 55W, średnica śmigła 40cm, 3 poziomy mocy</t>
  </si>
  <si>
    <t>Odkurzacz piorący</t>
  </si>
  <si>
    <t xml:space="preserve">Odkurzanie mokro / sucho, wąż spryskująco-odsysający z uchwytem 2m, rury do ekstrakcji 2 x 0,5m, ssawka szczelinowa, ssawka mała spryskująco-odsysająca do tapicerki, ssawka spryskująco-odsysająca duża do dywanów, ssawka spryskująco-odsysająca z nasadką do podłóg twardych, dodatkowa nasadka do podłóg twardych, środek czyszczący - proszek 5 kg, moc min. 1400W, pojemność zbiornika na brudną wodę 4 l na czystą wodę 4l, filtr piankowy, zestaw zapasowy 10 worków flizelinowch trójwarstwowych, zestaw zapasowy 10 worków papierowych, ciśnienie spryskiwania min. 1 bar, </t>
  </si>
  <si>
    <t xml:space="preserve">Akumulatorowa, pojemnik na brudną wodę do 0,1l, spryskiwacz z pojemnikiem, pad z mikrofibry 2szt., ssawka długa, ssawka wąska, listwy gumowe na ssawkach w zestawie  koncentrat do czyszczenia szyb 2 x 0,5l zapach cytrynowy, </t>
  </si>
  <si>
    <t>Klimatyzator ścienny  Moc chłodzenie - 2,5 kW , grzanie - 3,2 kW , wymiary : jedn. Wew. 837×302x189 , jedn. Zewn. 717×483x230</t>
  </si>
  <si>
    <t>Wentylator kolumnowy</t>
  </si>
  <si>
    <t>Energooszczędny, moc min. 50W, oscylacja, osłona zabezpieczająca, sterowanie pilotem, programator czasowy, wyświetlacz, zabezpieczenie przed przegrzaniem, stabilna podstawa,</t>
  </si>
  <si>
    <t>Moc 1400W, odkurzanie na mokro i sucho, fukcja dmuchawy, wąż ssący 2m, rura ssąca 2 x 0,5m, duża dysza (ssawka) podłogowa, ssawka szczelinowa, ssawka okrągła z włosiem, ssawka do tapicerki, filtr: kartridżowy tekturowy, zestaw zapasowy 10 worków flizelinowch trójwarstwowych, zestaw zapasowy 10 worków papierowych, turboszczotka, pojemność zbiornika do 17l,</t>
  </si>
  <si>
    <t>Przenośna, ceramiczna, 2 płyty grzejne,  moc min. 2500W, emaliowana obudowa, płynna regulacja temperatury, lampka kontrolna, regulowany termostat,</t>
  </si>
  <si>
    <t>Mop parowy</t>
  </si>
  <si>
    <t>Moc min. 1500W, przewód o długości min. 6m, dwa wkłady z  mikrofibry, zestaw zapasowy 10 wkładów z mikrofibry, pojemność zbiornika min. 0,4l,</t>
  </si>
  <si>
    <t>Lodówka podblatowa</t>
  </si>
  <si>
    <t xml:space="preserve">Wymiary (wys.x szer.x gł.): 85x 50 x 50 cm
Pojemność chłodziarki / zamrażarki 80 l / 11 l
Położenie zamrażarki: na górze
Poziom hałasu: 40 dB
Zmiana kierunku otwierania drzwi: tak
Klasa energetyczna: A+
Preferowany kolor: biały </t>
  </si>
  <si>
    <t>Wiatrak stojący podłogowy duży + pilot</t>
  </si>
  <si>
    <t xml:space="preserve">Moc 40W; Liczba stopni regulacji - 3; Sterowanie pilotem; Waga 2.8 kg; Wysokość 120 cm </t>
  </si>
  <si>
    <t xml:space="preserve">Podgrzewacz przepływowy </t>
  </si>
  <si>
    <t>Podgrzewacz przepływowy jednofazowy , umywalkowy , sterowanie hydrauliczne , wskaźnik sygnalizujęcy pracę , wyłącznik termiczny zabezpieczający przed przegrzaniem klasa energetyczna A Moc 5,5 kW</t>
  </si>
  <si>
    <t>Kuchenka gazowa</t>
  </si>
  <si>
    <t>Kuchnia gazowa wolnostojąca czteropalnikowa z piekarnikiem wymiary 50x60x85 cm , pojemność piekarnika 58 l</t>
  </si>
  <si>
    <t>Ogrzewacz wody elektryczny</t>
  </si>
  <si>
    <t xml:space="preserve">Ogrzewacz wody elektryczny zbiornikowy wiszący pionowy 80 litrów, moc 1.5 kW. Temp. 30 - 80 C. </t>
  </si>
  <si>
    <t>Piec akumulacyjny elektryczny</t>
  </si>
  <si>
    <t xml:space="preserve">Moc 2000 W, napięcie 400V, wymiary 66/70,5/26,5 cm. </t>
  </si>
  <si>
    <t>Czajnik na gaz</t>
  </si>
  <si>
    <t xml:space="preserve">Stal nierdzewna pojemność 3 litry , średnica 20 cm </t>
  </si>
  <si>
    <t>Radioodbiornik</t>
  </si>
  <si>
    <t>Grzejnik elektryczny</t>
  </si>
  <si>
    <t>Termowentylator łazienkowy ,Płynnie regulowany termostat pokojowy,Ustawienie na pracę mrozoochronną +5°C ,Solidna przednia ścianka z blachy stalowej ,Prosty system montażu ściennego,Kabel zasilający z wtyczką ,Dwa tryby pracy: 1000W sterowanie termostatem, 2000W czasowo, podczas pracy wyłącznika zegarowego 60 min. (nastawienie termostatu pomijane), Zabezpieczenie przed przegrzaniem</t>
  </si>
  <si>
    <t>Klimatyzator przenośny pokojowy</t>
  </si>
  <si>
    <t>Żelazko z funkcja pary, moc 2400 W, automatyczne wyłączanie, funkcja samoczyszczednia, możliwość prasowania w pionie, system antywapienny, automatyczna regulacja strumienia pary, kolor dowolny</t>
  </si>
  <si>
    <t>Farelka</t>
  </si>
  <si>
    <t>Farelka- Termowentylator 2w1, 
2000 W, funkcja chłodzenia powietrza
 oraz dwie funkcje nagrzewania, 
stabilna podstawa, uchwyt ułatwiający
 przenoszenie, nie rozgrzewająca się
 obudowa, kolor dowolny</t>
  </si>
  <si>
    <t>Pojemność minimum 1,7 litra, materiał: wysokiej jakości tworzywo sztuczne oraz stal nierdzewna, kolor: srebrny, grzałka: płytowa, automatyczne wyłączanie po zagotowaniu wody, wskaźnik poziomu wody z podziałką, filtr zatrzymujący osady wapnia, możliwość wyciągnięcia filtra aby umyć go pod bieżącą wodą, wyłącznik bezpieczeństwa uniemożliwiający włączenie pustego czajnika, dioda wskazująca  włączenie czajnika, długość kabla zasilającego wraz z wtyczką: 0,75 m, nienagrzewająca się rączka, obrotowa podstawa 360° </t>
  </si>
  <si>
    <t>Wentylator stojący podłogowy</t>
  </si>
  <si>
    <t xml:space="preserve">Wentylator stojący ze stabilną podstawą, sterowanie: mechaniczne, moc: 50W, regulowana wysokość od 125-135 cm, 3 stopniowa siła nawiewu, regulacja kąta nachylenia, automatyczna oscylacja, metalowa osłona wiatraka,długość  przewodu zasilającego około 1,6 m. </t>
  </si>
  <si>
    <t xml:space="preserve">Wentylator biurkowy ze stabilną podstawą, sterowanie: mechaniczne, moc: 35W,  3 stopniowa siła nawiewu, regulacja kąta nachylenia, automatyczna oscylacja, metalowa osłona watraka, wysokość całkowita od 40 do 60 cm, długość  przewodu zasilającego max. 1,6 m. </t>
  </si>
  <si>
    <t>Ciśnieniowy ekspres do kawy</t>
  </si>
  <si>
    <t>Telefon stacjonarny bezprzewodowy</t>
  </si>
  <si>
    <t>Współpracująca linia telefoniczna analogowa, identyfikacja numeru przychodzącego, wbudowana książka telefoniczna, wyświetlacz czarno - biały LCD,podświetlenie wyświetlacza, menu w jezyku polskim,  kolor obudowy czarny</t>
  </si>
  <si>
    <t xml:space="preserve">Odkurzacz </t>
  </si>
  <si>
    <t>Worki do odkurzacza</t>
  </si>
  <si>
    <t>Odkamieniacz</t>
  </si>
  <si>
    <t>Płynny środek do usuwania kamienia w ekspresie ciśnieniowym o pojemności min. 250 ml.</t>
  </si>
  <si>
    <t xml:space="preserve">Myjka do okien z lancą teleskopową </t>
  </si>
  <si>
    <t xml:space="preserve">Ekspres do kawy </t>
  </si>
  <si>
    <t xml:space="preserve">Rodzaj: Automatyczny, ciśnienie: min. 15 barów, moc: min. 1500W, przepływowy ogrzewacz wody, wybór kawy : ziarnista lub mielona (wbudowany młynek do kawy), regulacja mocy kawy, pojemnik na wodę: min. 1,7l, automatyczy jednoprzyciskowy wybór, parzenie na dwie filizanki na raz, spieniacz do mleka z samoczynnym myciem modułu, wybór pojemności filiżanki, wyjmowana jednostka parzenia dla łatwego czyszczenia,wyświetlacz z menu w j. polskim, Funkcje:
automatyczne czyszczenie, automatyczne płukanie, automatyczne wyłączanie, programator, spienianie mleka, zapamiętywanie ustawień , Załączone wyposażenie:
filtr do wody, rurka do mleka                                                </t>
  </si>
  <si>
    <t xml:space="preserve">Pralka automatyczna </t>
  </si>
  <si>
    <t xml:space="preserve">Kuchenka indukcyjna </t>
  </si>
  <si>
    <t>Typ: Workowy                                                                                      Pojemność pojemnika na kurz: min. 2,5                                                   Moc silnika: 750 W
Moc ssąca: 200 W
Regulacja mocy: Na obudowie
Szerokość szczotki 280 mm
Kółka: gumowe
Hałas: min. 79 dBA
Główna szczotka z przełącznikiem NB-930                                                                                                           Automatyczny zwijacz przewodu zasilającego
Wskaźnik filtra
Filtr na wylocie
Filtr umieszczony przed silnikiem Tak
Typ rury: 360°
Długość przewodu zasilającego: 6 m
Promień działania: 9,2 m
Akcesoria 2w1: Szczelinówka, szczotka do kurzu</t>
  </si>
  <si>
    <t>Kuchnia elektyrczna wolnostojąca                                                rodzaj płyty: ceramiczna
klasa energetyczna: min. A
pojemność piekarnika: 66l
moc całkowita: 9,2 kW
grzałka górna: 900 W
grzałka dolna: 1100 W
grzałka pierścieniowa termoobiegu: 2000 W
supergrill: 2000 W
liczba pól grzejnych: 4 szt.
rodzaj piekarnika: elektryczny
liczba funkcji piekarnika: 10     
 szybki nagrzew    
 drabinki boczne    
 emalia łatwoczyszcząca Easy Clean    
chłodny front (3 szyby w drzwiach)    
szuflada na prowadnicach rolkowych        
liczba blach: 2    
pole pojedyncze HiLight 14,5 cm (1,2 kW)    
pole Dual HiLight 12/18 cm (0,8/1,7 kW)    
pole Brytfanna HiLight 14/14 x 25 cm (1,1/2,0 kW)
WYMIARY:
wysokość: 85cm
szerokość: 50 cm
głębokość: 60 cm</t>
  </si>
  <si>
    <t>Ekspres ciśnieniowy do kawy</t>
  </si>
  <si>
    <t>Kuchnia elektryczna</t>
  </si>
  <si>
    <t>Kuchnia elektryczna o wymiarach 60 x 85 x 60 cm, Klasa energetyczna A, Napięcie zasilania do 230V, Moc przyłączeniowa 10,5 kW, Płyta grzewcza elektryczna,  4 pola grzewcze ceramiczne, Rodzaj piekarnika elektryczny, Pojemność 73 litry, Programator elektroniczny, Liczba funkcji 8, Grill (opiekacz) tak, Termoobieg 	tak, Funkcje dodatkowe  sygnał końca pracy, wyświetlacz elektroniczny , wyświetlany czas trwania programu</t>
  </si>
  <si>
    <t>Czajnik elektryczny metalowy, Pojemność [l]: 1.7, Moc [W]: 2200, Wskaźnik poziomu wody: Zewnętrzny, Grzałka: Zakryta, Obrotowa podstawa: Tak, Filtr antywapienny: Tak, Automatyczne wyłączenie: Tak, Ochrona przed przegrzaniem: Tak, Możliwość schowania przewodu: Tak, Przycisk auto otwierania: Tak, Zamek/blokada pokrywy</t>
  </si>
  <si>
    <t>Kuchenka miktrofalowa</t>
  </si>
  <si>
    <t>Kuchenka mikrofalowa, Pojemność 23 litry, Moc mikrofal 800 W, Sterowanie elektroniczne - sensorowe, Funkcje podstawowe gotowanie, grill, podgrzewanie, rozmrażanie, Sposób otwierania drzwi w bok - w lewą stronę, Grill zwykły, Moc grilla 1100 W, Automatyczny dobór czasu gotowania, rozmrażania, System rozprowadzania mikrofal 	przestrzenny, Funkcje dodatkowe 6 poziomów mocy, funkcja kombi, sygnał dźwiękowy zakończenia pracy, szybkie rozmrażanie, timer, wyświetlacz LED, zegar, Talerz obrotowy tak, Wykończenie wnętrza emalia ceramiczna, Średnica talerza obrotowego 28,8 cm</t>
  </si>
  <si>
    <t>Wentylator biurowy</t>
  </si>
  <si>
    <t>Średnica 40 cm,  Stabilna krzyżowa podstawa, Mocny i wydajny silnik o niskim poziomie hałasu,  Możliwość blokowania w dowolnej pozycji oraz ustawiania kierunku nawiewu, Regulacja 3 prędkości nawiewu,  Regulowana wysokość,
Specjalna ochronna siatka - grill zapewnia bezpieczne użytkowanie,
Oscylacja wiatraka w poziomie ( 90 stopni ) DANE TECHNICZNE: ZASILANIE:220-240V,50Hz, MOC-40W</t>
  </si>
  <si>
    <t>Pojemność: min 1,5l, max 2,5l
Moc: 2200 W
Wkaźnik poziomu wody: tak 
Wykonanie: stal nierdzewna
Funkcje: automatyczny wyłącznik po zagotowaniu wody, bezpiecznik termiczny, zabezpieczenie przed włączeniem czajnika bez wody
Element grzejny: płaska grzałka płytowa</t>
  </si>
  <si>
    <t>Philips AquaClean</t>
  </si>
  <si>
    <t>Filtr do odkurzacza Electrolux Hepa H10</t>
  </si>
  <si>
    <t>Wymiary: wys. 84, szer. 48, gł. 50 cm
Pojemność chłodziarki/zamrażarki: 80l/10l
Poziom hałasu: 39 dB
Zmiana kierunku otwierania drzwi: tak
Kolor: srebrny
Półki wykonane ze szkła "bezpiecznego"
Wyposażenie: 1 szuflada na warzywa i owoce, 3 półki szklane w chłodziarce, 3 półki na drzwiach</t>
  </si>
  <si>
    <r>
      <t>Zasilanie: akumulator litowo-jonowy
Wydajność: 105 m</t>
    </r>
    <r>
      <rPr>
        <vertAlign val="superscript"/>
        <sz val="10"/>
        <color theme="1"/>
        <rFont val="Calibri"/>
        <family val="2"/>
        <charset val="238"/>
        <scheme val="minor"/>
      </rPr>
      <t xml:space="preserve">2 </t>
    </r>
    <r>
      <rPr>
        <sz val="10"/>
        <color theme="1"/>
        <rFont val="Calibri"/>
        <family val="2"/>
        <charset val="238"/>
        <scheme val="minor"/>
      </rPr>
      <t>na jednym ładowaniu
Szerokość ssawki: 280mm
Zbiornik wody brudnej: 100 ml</t>
    </r>
  </si>
  <si>
    <t>Pojemność: 1 l
Moc: 1900 W
Ciśnienie: 3,5 bara
Uzupełnianie wody: e trakcie pracy
Wyposażenie: dysza do detali, dysza podłogowa, dysza power, dysza ręczna, nakładka do czyszczenia dywanów, odkamieniacz, rura przedłużająca, szczotka, ściereczka do dyszy podłogowej</t>
  </si>
  <si>
    <t>Moc wejściowa: min 890 W
Poziom hałasu: 76 dB,
Zsięg pracy: min 8 m
Zwijacz przewodu: tak
Typ filtra: antyalergiczny
Regulacja mocy ssania: tak
Wskaźnik zapełnienia pojemnika: tak
Ssawki, dysze: ssawka mała, ssawka szczelinowa, ssawko-szczotka z przełącznikiem parkiet-dywan, szczotka do parkietów, turboszczotka
Rury w wyposażeniu: rura teleskopowa, wąż flexi</t>
  </si>
  <si>
    <t>Moc wejściowa: 1300W
Długość przewodu: 5m
Zasięg pracy: 9,2 m
Typ filtra: tekstylny
Funkcje dodatkowe: funkcja zbierania wody, funkcja dmuchawy, możliwość odkurzania na sucho, możliwość stosowania worków, możliwość pracy w trybie bezworkowym</t>
  </si>
  <si>
    <t>Wymiary: 29 x 51 cm
Wykonanie: stal nierdzewna
Kolor płyty grzewczej: Inox
Moc przyłączeniowa: 3000 W
Napięcie: 230 V</t>
  </si>
  <si>
    <t>Pojemność: min 8 kg
Sposób załadunku: od przodu
Maksymalna prędkość wirowania: 1200 obr/min
Fukcje parowe: tak
Silnik inwerterowy: tak
Klasa energetyczna: A+++
Wymiary: szer. 60 cm, gł. 60 cm
Programator: elektroniczny
Kolor: odcienie grafitu/czerni</t>
  </si>
  <si>
    <t>Moc: 4KW 
WYLEWKA 210mm</t>
  </si>
  <si>
    <t>Moc: 2100 W
Liczba zakresów temperatury: 3
Kolor: czarny</t>
  </si>
  <si>
    <t>Electrolux XXL 130 opak. = 10 szt. Worków, 1 szt. Filtr hepa, 1 szt. filtr silnika</t>
  </si>
  <si>
    <t>Karcher profesional NT35K TACT opak. = 5 szt. Worków + 1 filtr powietrza</t>
  </si>
  <si>
    <t>Worki do odkurzaczy typu Electrolux Original S-Bag E200B opak. = 5 szt. worków</t>
  </si>
  <si>
    <t>Worki do odkurzaczy typu Electrolux EP-BAG (opakowanie = 5 worków)</t>
  </si>
  <si>
    <t>Worki do odkurzaczy typu Zelmer Meteor - Perfect Bag ZMB05K opak. = 8 szt. Worków + 4 szt. Filtrów: 2 x 11x17 cm do docięcia i 2 x filtr 11,5x20 cm</t>
  </si>
  <si>
    <t>Worki do odkurzaczy typu Philips ELMB01K 
opak. = 4 szt. worków</t>
  </si>
  <si>
    <t>Worki FESTOOL CT 33 
opak. = 5 szt. worków</t>
  </si>
  <si>
    <t xml:space="preserve">Worki do odkurzaczy typu Electrolux - IZ-E5/PH5S
opak. = 4 szt. worków </t>
  </si>
  <si>
    <t>Worki do odkurzacza typu Profi Europe 10l, typ profi 1 i profi 3
opak. =  5 szt. worków</t>
  </si>
  <si>
    <t>Worki do odkurzacza typu Profi Europe 17l, typ profi 2 lub 4 
opak. =  5 szt. worków</t>
  </si>
  <si>
    <t>Worki do odkurzacza Zelmer Meteor D-1010.0030 
opak. = 5 szt. worków + 2 filtry: wlot i wylot</t>
  </si>
  <si>
    <t>Moc wytworzenia pary: min 2800 W
Dodatkowe uderzenie pary: min 200 g/min
Pionowy wyrzut pary: tak
System antywapienny: wbudowany
Funkcja samooczyszczania: tak
Funkcje dodatkowe: Anti Drip - system zapobiegający kapaniu, system SensorSecure
Regulacja strumienia pary: tak
Spryskiwacz: tak
Kolor: odcienie niebiekiego, szarego lub czarnego</t>
  </si>
  <si>
    <t>RZGW w Bydgoszczy</t>
  </si>
  <si>
    <t>Zarząd Zlewni 
w Inowrocławiu</t>
  </si>
  <si>
    <t>Zarząd Zlewni 
w Pile</t>
  </si>
  <si>
    <t>Wymiary (szer.x wys.x gł.): 45 x 84,5 x 60 cm
Pojemność zmywarki (kpl) 9
Klasa energetyczna: A+
Preferowany kolor: biały</t>
  </si>
  <si>
    <t>Ze stali nierdzewnej, plaska grzałka plytowa, moc grzałki 2000-2400 W, pojemność 1,5 -1,7 ltr., automatyczny wyłącznik po zagotowaniu wody, bezpiecznik termiczny, filtr antyosadowy, podstawa antypoślizgowa, obrotowa podstawa, grzałka płaska ukryta, wskaźnik poziomu wody</t>
  </si>
  <si>
    <t>Moc 45-55 W, średnica 40-50 cm, regulacja wysokości w zakresie do 130 cm,antypoślizgowe nóżki lub podstawa, oscylacja, regulacja kąta nachylenia, poziom hałasu max. 65dB,kolor bez określonych wymagań</t>
  </si>
  <si>
    <t>Wyposażony w trzy smigła, średnica śmigła 30 cm, 3 stopniowa regulacja mocy, regulacja kąta pochylenia czaszy.</t>
  </si>
  <si>
    <t>Wymiary (wys.x szer.x gł.)   85 x 50 x 56 cm
Pojemność chłodziarki / zamrażarki   84 l / 13 l
Poziom hałasu   40 dB
Zamienna strona zawiasów drzwi  
Położenie zamrażarki wewnątrz
Klasa efektywności energetycznej A+
Wyposażenie  3 półki szklane, 3 półki w drzwiach, 1 szuflada na warzywa i owoce</t>
  </si>
  <si>
    <t>RZGW w Szczecinie</t>
  </si>
  <si>
    <t>ZZ w Szczecinie</t>
  </si>
  <si>
    <t>ZZ Gryfice</t>
  </si>
  <si>
    <t>ZZ Koszalin</t>
  </si>
  <si>
    <t>ZZ Stargard</t>
  </si>
  <si>
    <t>RAZEM</t>
  </si>
  <si>
    <t>Mikrofala</t>
  </si>
  <si>
    <t>Wolnostojąca, moc [W]:700, wysokość [cm]: 26,2, szerokość[cm]:45,2, głębokość [cm]: 32, pojemność [l]: 20, średnica talerza obrotowego [cm]: 24,5, funkcje podstawowe: rozmrażanie, podgrzewanie, sygnał dźwiękowy zakończenia pracy, sterowanie mechaniczne</t>
  </si>
  <si>
    <t>Moc grzałki 2000W, pojemność 1,7 l,wskaźnik poziomu wody z podziałką, wykonanie: plastik lub szkło,stal nierdzewna obrotowa podstawa, zatrzaskiwana pokrywa, grzałka płaska ukryta, blokada bezpieczeństwa, siatkowy filtr zapewniający klarowność wody</t>
  </si>
  <si>
    <t>Tradycyjny,pojemność worka 4 litry, moc [W] 1400, zasilanie[V]: 220-240, pojemność pojemnika[l]: 2,5, zasięg pracy [m]:7,5, klasa energetyczna : A, regulacja mocy ssania, zwijacz przewodu, turboszczotka, ssawka szczelinowa, ssawka uniwersalna, gwarancja 24 miesiące</t>
  </si>
  <si>
    <t>Typ ekspresu:  automatyczny                 
ciśnienie : 15 barów                                                                                               Moc: 1450 W                                                                               
Rodzaj kawy: ziarnista, mielona                                   
System spieniający mleko: dysza  spieniająca z regulacją emisji pary                                                          
Młynek: stalowy żarnowy                                            
Pojemność zbiornika na wodę: 1,8 litra Pojemność zbiornika na kawę: 250 g  System grzewczy: przepływowy ogrzewacz wody                                                      
Sterowanie: elektroniczne                                                  
Kolor: srebrno- czarny                                                      
Regulacja wysokości dyszy: tak                            
Wyjmowany pojemnik na wodę: tak                       
Wskaźnik poziomu wody:  tak                                        
Dostępne napoje: Espresso                                           
Parzenie dwóch kaw jednocześnie:  tak                  
Regulacja stopnia zmielenia kawy: tak                 
Regulacja ilości zaparzanej kawy: tak                     
Regulacja mocy kawy: tak                                                 
Higiena i czyszczenie ekspresuautomatyczny program czyszczenia i odkamieniania, ustawienie twardości wody, wyjmowany blok zaparzający                                                    
Funkcje dodatkowe: automatyczne wyłączenie, funkcja oszczędzania energii                                        
Wymiary (szer. x wys. x głęb.) 238 x 351 x 430 mm                                                         Wyposażenie : instrukcja obsługi w języku polskim, karta gwarancyjna</t>
  </si>
  <si>
    <t xml:space="preserve">Pojemność: 20litrów Moc mikrofali: 700W Sterowanie: mechaniczne Funkcje podstawowe: grill, podgrzewanie Sposób otwierania drzwi: w bok - w lewą stronę  Grill: kwarcowy Moc grilla: 900 W System rozprowadzania mikrofal: przestrzenny Funkcje dodatkowe: 5 poziomów mocy, funkcja kombi, podtrzymywanie ciepła potraw, rozmrażanie czasowe, sygnał dźwiękowy zakończenia pracy Talerz obrotowy: tak Wykończenie wnętrza: emaliowane Średnica talerza obrotowego : 24,5 cm  Kolor : czarno-srebrny Wymiary (szer. x wys. x gł.) 45,2 x 26,2 x 35,2 cm </t>
  </si>
  <si>
    <t>Moc wejściowa do 1000 W, poziom hałasu do 80 dB, zasięg pracy co njmniej 7,5 m, rodzaj worka klasyczny, regulacja mocy ssania, zwijacz przewodu, uchwyt do przenoszenia, miekkie kółka, teleskopowa rura na wyposażeniu ssawka 2w1, ssawko - szczotka z przełącznikiem parkiet/dywan, szczotka do kurzu, 15 worków wymiennych</t>
  </si>
  <si>
    <t>Czajnik</t>
  </si>
  <si>
    <t>Pojemność: 1,7 litra Element grzejny: płaska grzałka płytowa Moc: 2200 W Kolor: srebrno-czarny Wykonanie: stal nierdzewna                                                 
Filtr antyosadowy: tak                                                          
Obrotowa podstawa: tak                                                        
Wskaźnik poziomu wody: tak                                        
Funkcje dodatkowe: automatyczny wyłącznik po zagotowaniu wody, bezpiecznik termiczny Wyposażenie : instrukcja obsługi w języku polskim, karta gwarancyjna , podstawka</t>
  </si>
  <si>
    <t xml:space="preserve">Wymiary (wys.x szer.x gł.): 171.5 x 60 x 67.2   cm
Pojemność chłodziarki / zamrażarki: 249 l / 72 l
Położenie zamrażarki: na dole 
Bezszronowa: pełny No Frost
Poziom hałasu: 40 dB
Z mozliwością zmiany kierunku otwierania drzwi
Klasa energetyczna: A++
Preferowany kolor: inox </t>
  </si>
  <si>
    <t>Pojemność 1,7 l, moc 1850-220W, płyta grzejna ze stali szlachetnej, wyjmowany filtr antywapniowy, podstawa obrotowa 360º, wskaźnik poziomu wody, pzycisk otw. pokrywę, podświetlany włącznik/wyłącznik, automatyczne wyłączanie po zagotowaniu, Kod CPV: 39710000-2</t>
  </si>
  <si>
    <t>Odkurzacz elektryczny (na potrzeby sprzątania samochodu)</t>
  </si>
  <si>
    <t xml:space="preserve">Rodzaj: Bezworkowy
Typ: Ręczny
Regulacja mocy: Tak, płynna
system łatwego zwijania węża
Filtr Zmywalny PureAir
Pojemność zbiornika [l]1,5 l
Waga [kg] 4,4 kg
Wymiary (WxGxS) [cm]31,4 x 38,1 x 26,8 cm
Zasięg pracy [m]9 m
Długość przewodu [m]6 m
Zwijacz przewodu Automatyczny
Sposób parkowania Pionowy i poziomy
Poziom hałasu [dB]78 dB
Załączone wyposażenie: Miniturboszczotka; Szczotka do parkietu; Ssawka 2w1:szczotka do mebli/ ssawka szczlinowa szczelinowa
2 duże koła / 1 kółko obrotowe
RuraTeleskopowa
system separacji kurzu
Napięcie [V]220 - 240 V                                                      </t>
  </si>
  <si>
    <t>Moc chłodzenia 3500 - 4400 W, przepływ powietrza 280 -300 m3/h, Klasa energetyczna: A, AA, A+</t>
  </si>
  <si>
    <t>Wymiary (wys.x szer.x gł.): 84 x 48 x 51 cm
Pojemność chłodziarki / zamrażarki: 79 l / 7 l
Położenie zamrażarki: na górze
Poziom hałasu: 41 dB
Zmiana kierunku otwierania drzwi: tak
Klasa energetyczna: A++
Preferowany kolor: biały</t>
  </si>
  <si>
    <t>Mikrofalówka</t>
  </si>
  <si>
    <t>Wymiary (wys.x szer.x gł.): 36,5 x 45,2 x 26,2 cm
Pojemność: 20 itrów
Funkcja podstawowa: podgrzewanie
Moc mikrofal: 900 W
Moc grilla: 1000 W
Preferowany kolor: srebrny</t>
  </si>
  <si>
    <r>
      <rPr>
        <sz val="10"/>
        <rFont val="Calibri"/>
        <family val="2"/>
        <charset val="238"/>
        <scheme val="minor"/>
      </rPr>
      <t>Pojemność: 1,7 litra
Moc:2200 W
Wykonanie: stal nierdzewna, szkło/ tworzywo sztuczne</t>
    </r>
    <r>
      <rPr>
        <sz val="10"/>
        <color rgb="FFC00000"/>
        <rFont val="Calibri"/>
        <family val="2"/>
        <charset val="238"/>
        <scheme val="minor"/>
      </rPr>
      <t xml:space="preserve">
</t>
    </r>
    <r>
      <rPr>
        <sz val="10"/>
        <rFont val="Calibri"/>
        <family val="2"/>
        <charset val="238"/>
        <scheme val="minor"/>
      </rPr>
      <t>Filtr antyosadowy: tak
Element grzejny:</t>
    </r>
    <r>
      <rPr>
        <sz val="10"/>
        <color rgb="FFFF0000"/>
        <rFont val="Calibri"/>
        <family val="2"/>
        <charset val="238"/>
        <scheme val="minor"/>
      </rPr>
      <t xml:space="preserve"> </t>
    </r>
    <r>
      <rPr>
        <sz val="10"/>
        <rFont val="Calibri"/>
        <family val="2"/>
        <charset val="238"/>
        <scheme val="minor"/>
      </rPr>
      <t xml:space="preserve">ukryta grzałka                                                                  Obrotowa podstawa: tak               </t>
    </r>
    <r>
      <rPr>
        <sz val="10"/>
        <color rgb="FFFF0000"/>
        <rFont val="Calibri"/>
        <family val="2"/>
        <charset val="238"/>
        <scheme val="minor"/>
      </rPr>
      <t xml:space="preserve">                     </t>
    </r>
    <r>
      <rPr>
        <sz val="10"/>
        <rFont val="Calibri"/>
        <family val="2"/>
        <charset val="238"/>
        <scheme val="minor"/>
      </rPr>
      <t xml:space="preserve">  </t>
    </r>
  </si>
  <si>
    <t xml:space="preserve">Wymiary: ( wys.x szer.x gł.)  28,1 cmx 48,3 cm x39 cm                                                                                           Pojemność:23l                                                                                  
Moc:900 W                                                                                             
Funkcja: grill, podgrzewanie,  rozmnażanie                     </t>
  </si>
  <si>
    <t xml:space="preserve">Wymiar: ( wys.x szer.x gł.)   do 41 cm, do 52 cm, do 40 cm                                                                                             Pojemność : 25 l                                                                     
Sterowanie: elektroniczne                                                           
Moc mikrofal: 900 W                                                                         
Moc Grilla: 1000 W                                                           </t>
  </si>
  <si>
    <t>Wymiary ( wys.x szer.x gł.)   25,7 x 44  x 33,9 cm                                                                                            Pojemność: 20 l                                                                                               Moc:800 W</t>
  </si>
  <si>
    <t xml:space="preserve">Wymiar( wys.x szer.x gł.):  do 35 cm,  do 52 cm, do 40 cm                                                                                                                                                       Pojemność : 25 l                                                                     
Sterowanie: elektroniczne                                                           
Moc mikrofal:  900 W                                                                         
Moc Grilla: 1000 W                                                               </t>
  </si>
  <si>
    <t xml:space="preserve">Wymiary: wys. 135 cm, szer.  45 cm                            
Średnica śmigła: 40 cm                                                               
Moc : 45 W                                                                                         
Liczba poziomów mocy :3 </t>
  </si>
  <si>
    <t>Wymiary (wys.x szer.x gł.): 50 x 47 x 45 cm
Pojemność chłodziarki 45 l/46l
Położenie zamrażarki: na górze
Poziom hałasu: 35 dB
Zmiana kierunku otwierania drzwi: tak
Klasa energetyczna: A+</t>
  </si>
  <si>
    <t>Wymiary (wys.x szer.x gł.): 84 x 48 x 50 cm
Pojemność chłodziarki / zamrażarki: 80 l / 10 l
Położenie zamrażarki: na górze
Poziom hałasu: 39 dB
Zmiana kierunku otwierania drzwi: tak
Klasa energetyczna: A+</t>
  </si>
  <si>
    <t>Wymiary (wys.x szer.x gł.)  85 x 55 x 61,2 cm
Pojemność chłodziarki / zamrażarki  115 l / 18 l
Poziom hałasu  38 dB
Bezszronowa (No Frost)  brak
Zmiana kierunku otwierania drzwi  tak</t>
  </si>
  <si>
    <t>Ekspres ciśnieniowy</t>
  </si>
  <si>
    <t>Wymiary max.  (wys.x szer.x gł.): 35 x 24 x 43 cm
Typ ekspresu:  automatyczny
Młynek:  stalowy żarnowy
Dostępne napoje: min. 3 :  Caffe Latte, Cappuccino, Espresso
Ciśnienie: 15 barów                                                                      
Moc: 1450 W
System spieniający mleko:tak                                                                                                   Rodzaj kawy : ziarnista</t>
  </si>
  <si>
    <t>Rodzaj ekspresu:ciśnieniowy/kolbowy               
Wymiary max.  (wys.x szer.x gł.): 35x28x32 cm             
Rodzaj kawy:Mielona/saszetka
Moc [W]: 1450
Ciśnienie [bar]:15
Spienianie mleka:tak</t>
  </si>
  <si>
    <t>Ekspres automatyczny</t>
  </si>
  <si>
    <t>Typ ekspresu:  automatyczny                 
Ciśnienie : 15 barów                                                                                               Moc: 1450 W                                                                               
Rodzaj kawy: ziarnista, mielona                                   
System spieniający mleko: dysza  spieniająca z regulacją emisji pary                                                          
Młynek: stalowy żarnowy                                            
Pojemność zbiornika na wodę: 1,8 litra Pojemność zbiornika na kawę: 250 g  System grzewczy: przepływowy ogrzewacz wody                                                      
Sterowanie: elektroniczne                                                  
Kolor: srebrno- czarny                                                      
Regulacja wysokości dyszy: tak                            
Wyjmowany pojemnik na wodę: tak                       
Wskaźnik poziomu wody:  tak                                        
Dostępne napoje: Espresso                                           
Parzenie dwóch kaw jednocześnie:  tak                  
Regulacja stopnia zmielenia kawy: tak                 
Regulacja ilości zaparzanej kawy: tak                     
Regulacja mocy kawy: tak                                                 
Higiena i czyszczenie ekspresuautomatyczny program czyszczenia i odkamieniania, ustawienie twardości wody, wyjmowany blok zaparzający                                                    
Funkcje dodatkowe: automatyczne wyłączenie, funkcja oszczędzania energii                                        
Wymiary (szer. x wys. x głęb.) 238 x 351 x 430 mm                                                         Wyposażenie : instrukcja obsługi w języku polskim, karta gwarancyjna</t>
  </si>
  <si>
    <t>Wymiary (GxSxW)   33,82 x 43,95 x 25,62 cm cm               Pojemność: 20 l                                                                                               Moc:800 W</t>
  </si>
  <si>
    <t>Pralka automatyczna</t>
  </si>
  <si>
    <t xml:space="preserve">Pralka automatyczna - o wymiarach 60/60 cm, wsad co najmiej 6 kg, wirowanie do 1200 obr/min, </t>
  </si>
  <si>
    <t xml:space="preserve">pojemność 1,7 l,                                                           
moc 1850-220W,                                                      
płyta grzejna ze stali szlachetnej,                        
wyjmowany filtr antywapniowy,                           
podstawa obrotowa 360º                                   
wskaźnik poziomu wody,                                          
przycisk otwierający pokrywę,                                       
podświetlany włącznik/wyłącznik,
automatyczne wyłączanie po zagotowaniu                   </t>
  </si>
  <si>
    <t>Zarząd zlewni w Kalisz</t>
  </si>
  <si>
    <t xml:space="preserve">Zarząd Zlewni w Gorzowie </t>
  </si>
  <si>
    <t>Zarząd Zlewni w Poznaniu</t>
  </si>
  <si>
    <t>Zarząd Zlewni w Kole</t>
  </si>
  <si>
    <t xml:space="preserve">Zarząd Zlewni w Sieradzu </t>
  </si>
  <si>
    <t>RZGW Poznań</t>
  </si>
  <si>
    <t>wymiary: max. wysokość 90 cm, szerokość 60 cm, głębokość 60 cm
położenie zamrażarki – wewnątrz
klasa energetyczna – minimum A+
pojemność użytkowa chłodziarki – około 100 litrów
pojemność użytkowania zamrażarki – około 15 litrów
1 szuflada na warzywa i owoce, 2 półki szklane w chłodziarce, 2 półki w drzwiach
sposób odszraniania rozmrażania chłodziarki - automatyczny, kolor srebrny</t>
  </si>
  <si>
    <t>wymiary: max wysokość 90 cm, szerokość 60 cm, głębokość 60 cm
klasa energetyczna – minimum A++
panel sterujący – zintegrowany zakryty
sterowanie – elektroniczne
pojemność – 13 kpl. Kolor srebrny, zmywarka do zabudowy,</t>
  </si>
  <si>
    <t>wymiary podgrzewacza 250x360x360 mm, pojemność podgrzewacza 10 l, moc grzałki 1200 W, zakres regulacji tem 40-75 st. C, materiał wykonania stal emaliowana,  inne parametry: MPa 0,6, V-220-240, 50/60 Hz</t>
  </si>
  <si>
    <t>wentylator stojący, sterowany mechanicznie, 3 stopniowa regulacja nawiewu, średnica śmigła 43 cm z oscylacją i regulowanym katem nachylenia, moc 50W</t>
  </si>
  <si>
    <t>do pracy na sucho i mokro, zbierający wodę, do trudnych zanieczyszczeń, bezworkowy, moc min 1600 Watt, pojemność zbiornika ok 20 litrów, system otrząsania filtra, technologia nie wymagająca demontażu filtrów przy pracy na mokro, fitry zmywalne,  złącze do zasilania elektronarzędzi + dodatkowe 2 kpl filtrów.</t>
  </si>
  <si>
    <t>radio odbiornik p-rzenośny</t>
  </si>
  <si>
    <t xml:space="preserve"> klimatyzator przenośny o mocy chłodniczej  3500-3800 watów ,energooszczędny , ekologiczny czynnik chłodzący R290, parametry: Moc chłodnicza/grzewcza- 3/52/3,3,,
przepływ powietrza od 350-400m3/h, zakres temperatur 16-30, głośność 50-60 dB, wyposażony w uszczelkę na okno, pilot zdalnego sterowania, timer i funkcję swing, czyli kontrolę kąta wylotu chłodnego powietrza,  klasa energetyczna A/A+.kolor mat.biały lub szary</t>
  </si>
  <si>
    <t xml:space="preserve">rodzaj ekspresu: kolbowy, komunikacja: lampka kontrolna, wskaźnik włączenia urządzenia; funkcje: oszczędzanie energii, podgrzewanie filiżanek, spienianie mleka;  sterowanie: mechaniczne; rodzaj naczynia: kubek, filiżanka, rodzaje regulacji: emisja pary; rodzaj kawy: mielona; pojemność zbiornika na wodę: min. 1,0 l; ciśnienie: min. 15 bar; podwójny dozownik, moc: min. 1000 W; </t>
  </si>
  <si>
    <t xml:space="preserve">rodzaj: workowy, moc min. 800 W, pojemność zbiornika na kurz min. 3,0 l, wskaźnik zapełnienia worka, klasa reemisji kurzu: A, poziom hałasu: maks. 80 dB, zasięg pracy: min. 7 m, regulacja mocy ssania, automatyczny zwijacz przewodu, teleskopowa rura </t>
  </si>
  <si>
    <t>worki pasujące  do odkurzacza  z pozycji nr 39 o pojemności minimum 2,0  l, syntetyczne lub papierowe</t>
  </si>
  <si>
    <t xml:space="preserve">Filtr do ekspresu
</t>
  </si>
  <si>
    <t>przedłużka teleskopowa z regulacja długości w zakresie od 0,6 - 1,5 m, pad z mikrofibry, wymienna ssawka, spryskiwacz ekstra,kompatybilna  ładowarka sieciowa, wymienna bateria litowo - jonowa, zbiornik brudnej wody 100 ml, szerokość ssawki 280+170, czas pracy ciągłej na akumulatorze (min) 35, wydajność powierzchniowa na 1 ładaowanie około 105 m² , napięcie(V) 100 - 240, Wymiary (dł. x szer. x wys.) (mm) 125 x 280 x 325</t>
  </si>
  <si>
    <t xml:space="preserve">dwudrzwiowa, pojemność chłodziarki: min. 60 l, położnie zamrażalinika: na górze, oddzielnie zamrażalnik: o pojemności: 25 l, automatyczne odszranianie chłodziarki, szklane półki w części chłodniczej, klasa energetyczna min. A+, </t>
  </si>
  <si>
    <t xml:space="preserve">moc: min. 2200 W                                                                                                                                                       pojemność: 1,7 l
podświetlenie LED
przycisk start / stop
grzałka płaska/ukryta
lampka kontrolna wskazująca włączenie czajnika
schowek na przewód                                                                                                    baza obrotowa
podświetlony przełącznik,                                                                           wskaźnik poziomu wody
automatyczne wyłączanie po zagotowaniu wody, automatyczne wyłączanie po zdjęciu z podstawy
ochrona przed włączeniem bez wody
filtr osadów                                                                                                                      obudowa ze stali nierdzewnej i szkła żaroodpornego lub wysokiej jakości tworzy szcztuczne, metal  wyłącznik bezpieczeństwa uniemożliwiający włączenie pustego czajnika, </t>
  </si>
  <si>
    <t xml:space="preserve">    Klasa energetyczna: A+++
    Ładowanie: Od frontu
    Liczba obrotów (obr/min): 1000
    Ilość programów: min. 8
    Wyświetlacz (opis): LED,                                                                                                                                  opisy na panelu: Język polski
    Maksymalny wsad (kg): 6
    Klasa efektywności prania: A
    Szerokość [cm]: 59,5 cm
    Wysokość [cm]: 84,5 cm
    Głębokość produktu (cm): 57.5
    Poziom hałasu [dB]: 51/81 dB
    Klasa efektywności odwirowania: C
    Średnie roczne zużycie prądu [kWh]: 153 kWh
    Średnie roczne zużycie wody [l]: 9100 l
    Wyświetlacz: Tak</t>
  </si>
  <si>
    <t xml:space="preserve"> Ekspres ciśnieniowy do kawy, typ  automatyczny, minimun 20 kaw dziennie, Ciśnienie -19 barów, Moc -1500 W, Rodzaj kawy - ziarnista, mielona, System spieniający mleko - zintegrowany,  w postaci zewnętrznej rurki, Młynek- ceramiczny, Pojemność zbiornika na wodę  - 1,7 litra, Pojemność zbiornika na kawę - 300 g, Sterowanie - ekran dotykowy, Regulacja wysokości dyszy, Szybkie nagrzewanie,  Kontrola temperatury parzenia, Parzenie dwóch kaw jednocześnie, Regulacja stopnia zmielenia kawy, Regulacja ilości zaparzanej kawy, Regulacja mocy kawy, Regulacja temperatury kawy, Automatyczny program czyszczenia i odkamieniania,</t>
  </si>
  <si>
    <t>Pojemność 1,7 litra, moc 2400W, wskaźnik poziomu wody,</t>
  </si>
  <si>
    <t>Rodzaj ekspresu: Ciśnieniowy
Rodzaj kawy: ziarnista
Moc: &gt;1850W
Ciśnienie: &gt;15bar
Spienianie mleka, 
Wbudowany młynek</t>
  </si>
  <si>
    <t>pojemność &gt;20 litry, 
funkcje: podgrzewanie, rozmrażanie, grill</t>
  </si>
  <si>
    <t>Wymiary (WxS): ok. 180x60cm
Położenie zamrażarki: na dole
Poziom hałasu: 40 dB
Zmiana kierunku otwierania drzwi: tak
Klasa energetyczna: A+
Preferowany kolor: biały</t>
  </si>
  <si>
    <t>Wymiary (WxS) ok. 85 x 60cm 
Zmiana kierunku otwierania drzwi  Tak
Poziom hałasu (dB) 40
Klasa energetyczna: A+</t>
  </si>
  <si>
    <t xml:space="preserve">wentylator kolumnowy </t>
  </si>
  <si>
    <t>3 tryby prędkości
Automatyczna oscylacja: 90°
Regulowana wysokość: 114-130,5 cm
Regulacja kąta nachylenia
Uchwyt do przenoszenia</t>
  </si>
  <si>
    <t>Podgrzewacz wody</t>
  </si>
  <si>
    <t>Przeznaczenie: ekspres ciśnieniowy Melitt PRO AQUA</t>
  </si>
  <si>
    <t>typ: podłogowy
średnica wentylatora: min. 40 cm
wysokość: regulowana do min 125 cm 
materiał: tworzywo sztuczne
moc: min. 40 W
możliwośc regulacji prędkości min. 3 poziomy
wyłącznik czasowy
płynna automatyczna oscylacja głowicy podczas pracy (90°)
możliwość blokady oscylacji
regulacja kąta nachylenia
przewód zasilający 1,5 m
osłona wiatraka z estetyczną kratką</t>
  </si>
  <si>
    <t xml:space="preserve">Kuchenka mikrofalowa </t>
  </si>
  <si>
    <t>Moc: min. 800W
Pojemność: min. 20 litrów
min. 6 poziomów mocy
funkcje: min. Rozmrażanie, grill, 
Sygnał dźwiękowy po zakończeniu pracy
cyfrowy wyświetlacz
Minutnik do 30 minut
Obrotowy talerz o średnicy dostosowanej do pojemności, 
Wymiary: ok 45 x 32 x 26 cm (z zewnątrz),</t>
  </si>
  <si>
    <t>Myjka akumulatorowa do okien</t>
  </si>
  <si>
    <t>maksymalna szerokośc ściągaczki: 28 cm, maksymalny czas pracy ciągłej: min.35minut, zbiornik wody brudnej: 100 ml, czas ładowania akumulatora: 185min., bateria: litowo-jonowa,                              
spryskiwacz wraz z pojemnikiem, pad z mifrofibry mocowany na rzepy,ssawka długa 280 mm,                                        
ssawka wąska 170 mm, listwy gumowe na ssawki,                                                   pad z mikrofibry do stoswania w wewnatrz, pad z mikrofibry do stosowania na zewnątrz  ładowarka: sieciowa, zasilanie(V/Hz): 100/240/50/60,                                                       wymiary (dł. x szer. x wys.) (mm): 125x280x325</t>
  </si>
  <si>
    <t>Funkcje: regulacja temperatury, rozpoznawanie obecności naczyń, szybkie nagrzewanie
Bezpieczeństwo: automatyczne wyłączenie, nóżki antypoślizgowe
ilośc palinków: 2  dwie powierzchnie grzewcze: polerowane czarne szkło kryształowe 280 x 280 [mm]                                             
wysokiej jakości szkło krystaliczne
sterowanie temperaturą - 8 poziomów (60-270°C)
sterowanie mocą - 8 poziomów (200-2000 watt)
opcjonalne programy gotowania do wyboru: min. 3
czytelny wyświetlacz LED  zasilanie :230 V 50Hz
moc: 2000W + 2000W                                                                                          - wymiary zewnętrzne: 60 x 36 x 6.5 [cm]
- długość przewodu zasilającego: ok. 100 cm</t>
  </si>
  <si>
    <t>Wolnostojąca chłodziarko-zamrażarka z dolnym zamrażalnikiem                                                                                          Wysokość: 152 cm
Szerokość: 54 cm
Głębokość: 60 cm
Waga netto: 49 kg
Pojemność całkowita : 240 l
Pojemność chłodziarki: 142 l
Pojemność zamrażarki: 87 l
Klasa efektywności energetycznej: min. A+                                                                                        Zdolność zamrażania: 3,5 kg / 24godz.
Czas przechowywania bez zasilania: 16 godz.
Sterowanie: Mechaniczne
System chłodzenia: Statyczny
Czynnik chłodniczy: R600a
Poziom emisji hałasu [dB(A)]: 40 dB(A) re 1pW                         Chłodziarka specyfikacja:                              
Oświetlenie wnętrza: LED
Pojemnik na warzywa i owoce: Standardowy
Półki: Szklane / 3
Półki na drzwiach: Pełna szerokość / 3
Pojemnik na nabiał: Tak
Tacka na jajka: 1
Rozmrażanie: Automatyczne                                
Specyfikacja - Zamrażarka
Liczba pełnych szuflad: 3
Kostki lodu: tacka na lód
Rozmrażanie: Mechaniczne                                 
Komora szybkiego mrożenia: Tak</t>
  </si>
  <si>
    <t xml:space="preserve">Kuchenka elektryczna </t>
  </si>
  <si>
    <t>Filtr do ekspresu</t>
  </si>
  <si>
    <t>Filtr do odkurzacza</t>
  </si>
  <si>
    <t>Myjka do okien elektryczna</t>
  </si>
  <si>
    <t>Myjka parowa ciśnieniowa</t>
  </si>
  <si>
    <t>Myjka wysokociśnieniowa</t>
  </si>
  <si>
    <t>Ciśnienie: 145 bar
Długość węża: 8m
Wydajność tłoczenia: 500 litrów/h
Zbiornik na detergent: tak
Moc przyłączeniowa: 2,1 kW
Napięcie zasilając: 220-240
Wyposażenie: dysza rotacyjna, lanca, pistolet wysokociśnieniowy, środek czyszczący, t-racer T350, wąż</t>
  </si>
  <si>
    <t>Płyta elektryczna</t>
  </si>
  <si>
    <t>Przepływowy podgrzewacz wody</t>
  </si>
  <si>
    <t>Suszarka do włosów (do pokoi gościnnych)</t>
  </si>
  <si>
    <t xml:space="preserve">Zarzad Zlewni 
w Katowicach </t>
  </si>
  <si>
    <t xml:space="preserve">Zarzad Zlewni 
w Gliwcach </t>
  </si>
  <si>
    <t xml:space="preserve">RZGW GLIWICE </t>
  </si>
  <si>
    <t>Wymiary (WxS): ok. 140 x 55cm
Położenie zamrażarki: na górze
Poziom hałasu: 40 dB
Zmiana kierunku otwierania drzwi: tak
Klasa energetyczna: A+
Preferowany kolor: biały</t>
  </si>
  <si>
    <t>Wymiary (WxS): ok. 140 x 50cm
Położenie zamrażarki: na górze
Poziom hałasu: 40 dB
Zmiana kierunku otwierania drzwi: tak
Klasa energetyczna: A+
Preferowany kolor: biały</t>
  </si>
  <si>
    <t>Moc 750W, poziom hałasu 79 dB, dł. przewodu 8 m, pojemność worka 3 litry, na kółkach, dodatkowa ssawka ze szczotką</t>
  </si>
  <si>
    <t>Wymiary: 40x60x85, załadunek od przodu, pojemność 6 kg, poziom hałasu 79 dB, prędkośc wirowania 1200 obr/min, zużycie prądu A+, kolor biały</t>
  </si>
  <si>
    <t>Kuchnia elektryczna z piekarnikiem</t>
  </si>
  <si>
    <t>Wymiary (wys.x szer.x gł.): 50x85x60cm, napięcie zasilania 230V, 400V, 4 pola elektryczne, piekarnik o poj. 70 litrów, kolor biały</t>
  </si>
  <si>
    <t xml:space="preserve">pojemność: min. 1,7l, moc grzałki [W] min. 2200-2400 wykonanie: tworzywo sztuczne, wskaźnik poziomu, grzałka płaska,  </t>
  </si>
  <si>
    <t>średnica, 40 cm, regulacja kąta nachylenia 20 st., liczba prędkości 3, oscylacyjny tryb pracy, 80-90 st., wymiary min. 125 cm, poziom hałasu do 50dB, moc [W] - 40-50</t>
  </si>
  <si>
    <t>płyta ceramiczna
moc 3kW
2 pola grzewcze
podłączenie do zasilania 230 V</t>
  </si>
  <si>
    <t>moc silnika: od 890 - 1.400 W; 
długość przewodu: 9- 12 m;
filtr HEPA;
filtr antyalergiczny;
workowy;
Ssawka do tapicerki, Ssawka szczelinowa, Szczotka do parkietu, Szczotka dywanowo-podłogowa;</t>
  </si>
  <si>
    <t>Pojemność:1,7 l- 2,0 l,                                                Moc:2000 W- 3000 W,                                                  Element grzejny:płaska grzałka płytkowa,    Wskażnik poziomu wody,                                        Wykonanie -stal nierdzewna,                                                                                Kolor-  srebrny,                                                    Automatyczny wyłacznik po zagotowaniu</t>
  </si>
  <si>
    <t xml:space="preserve">Lodówka - klasa produktu min A+, wymiary 54x44x47 cm, możliwość zmiany kierunku otwarcia drzwi, kolor biały, agregat 1, termostat 1, min 1 półka  w chłodziarce, min 2 półki na drzwiach, 1 półka w lodówce, </t>
  </si>
  <si>
    <t xml:space="preserve"> pojemność: min. 1,7 l, moc grzałki [W] min 1800, wykonanie: tworzywo sztuczne, znak zgodności CE, </t>
  </si>
  <si>
    <t>Załącznik nr 2</t>
  </si>
  <si>
    <r>
      <rPr>
        <b/>
        <sz val="14"/>
        <color theme="1"/>
        <rFont val="Calibri"/>
        <family val="2"/>
        <charset val="238"/>
        <scheme val="minor"/>
      </rPr>
      <t xml:space="preserve">Zasady wykonywania dostaw
</t>
    </r>
    <r>
      <rPr>
        <sz val="11"/>
        <color theme="1"/>
        <rFont val="Calibri"/>
        <family val="2"/>
        <charset val="238"/>
        <scheme val="minor"/>
      </rPr>
      <t xml:space="preserve">
</t>
    </r>
    <r>
      <rPr>
        <i/>
        <sz val="11"/>
        <color theme="1"/>
        <rFont val="Calibri"/>
        <family val="2"/>
        <charset val="238"/>
        <scheme val="minor"/>
      </rPr>
      <t xml:space="preserve">Dostawa sprzętu AGD na potrzeby jednostek organizacyjnych PGW Wody Polskie
</t>
    </r>
    <r>
      <rPr>
        <b/>
        <sz val="11"/>
        <color theme="1"/>
        <rFont val="Calibri"/>
        <family val="2"/>
        <charset val="238"/>
        <scheme val="minor"/>
      </rPr>
      <t>Zadanie 9 - RZGW we Wrocławiu</t>
    </r>
    <r>
      <rPr>
        <sz val="11"/>
        <color theme="1"/>
        <rFont val="Calibri"/>
        <family val="2"/>
        <charset val="238"/>
        <scheme val="minor"/>
      </rPr>
      <t xml:space="preserve">
</t>
    </r>
    <r>
      <rPr>
        <b/>
        <sz val="11"/>
        <color theme="1"/>
        <rFont val="Calibri"/>
        <family val="2"/>
        <charset val="238"/>
        <scheme val="minor"/>
      </rPr>
      <t/>
    </r>
  </si>
  <si>
    <r>
      <rPr>
        <b/>
        <sz val="14"/>
        <color theme="1"/>
        <rFont val="Calibri"/>
        <family val="2"/>
        <charset val="238"/>
        <scheme val="minor"/>
      </rPr>
      <t xml:space="preserve">Zasady wykonywania dostaw
</t>
    </r>
    <r>
      <rPr>
        <sz val="11"/>
        <color theme="1"/>
        <rFont val="Calibri"/>
        <family val="2"/>
        <charset val="238"/>
        <scheme val="minor"/>
      </rPr>
      <t xml:space="preserve">
</t>
    </r>
    <r>
      <rPr>
        <i/>
        <sz val="11"/>
        <color theme="1"/>
        <rFont val="Calibri"/>
        <family val="2"/>
        <charset val="238"/>
        <scheme val="minor"/>
      </rPr>
      <t xml:space="preserve">Dostawa sprzętu AGD na potrzeby jednostek organizacyjnych PGW Wody Polskie
</t>
    </r>
    <r>
      <rPr>
        <b/>
        <sz val="11"/>
        <color theme="1"/>
        <rFont val="Calibri"/>
        <family val="2"/>
        <charset val="238"/>
        <scheme val="minor"/>
      </rPr>
      <t>Zadanie 8 - RZGW w Szczecinie</t>
    </r>
    <r>
      <rPr>
        <sz val="11"/>
        <color theme="1"/>
        <rFont val="Calibri"/>
        <family val="2"/>
        <charset val="238"/>
        <scheme val="minor"/>
      </rPr>
      <t xml:space="preserve">
</t>
    </r>
    <r>
      <rPr>
        <b/>
        <sz val="11"/>
        <color theme="1"/>
        <rFont val="Calibri"/>
        <family val="2"/>
        <charset val="238"/>
        <scheme val="minor"/>
      </rPr>
      <t/>
    </r>
  </si>
  <si>
    <r>
      <rPr>
        <b/>
        <sz val="14"/>
        <color theme="1"/>
        <rFont val="Calibri"/>
        <family val="2"/>
        <charset val="238"/>
        <scheme val="minor"/>
      </rPr>
      <t xml:space="preserve">Zasady wykonywania dostaw
</t>
    </r>
    <r>
      <rPr>
        <sz val="11"/>
        <color theme="1"/>
        <rFont val="Calibri"/>
        <family val="2"/>
        <charset val="238"/>
        <scheme val="minor"/>
      </rPr>
      <t xml:space="preserve">
</t>
    </r>
    <r>
      <rPr>
        <i/>
        <sz val="11"/>
        <color theme="1"/>
        <rFont val="Calibri"/>
        <family val="2"/>
        <charset val="238"/>
        <scheme val="minor"/>
      </rPr>
      <t xml:space="preserve">Dostawa sprzętu AGD na potrzeby jednostek organizacyjnych PGW Wody Polskie
</t>
    </r>
    <r>
      <rPr>
        <b/>
        <sz val="11"/>
        <color theme="1"/>
        <rFont val="Calibri"/>
        <family val="2"/>
        <charset val="238"/>
        <scheme val="minor"/>
      </rPr>
      <t>Zadanie 7 - RZGW w Rzeszowie</t>
    </r>
    <r>
      <rPr>
        <sz val="11"/>
        <color theme="1"/>
        <rFont val="Calibri"/>
        <family val="2"/>
        <charset val="238"/>
        <scheme val="minor"/>
      </rPr>
      <t xml:space="preserve">
</t>
    </r>
    <r>
      <rPr>
        <b/>
        <sz val="11"/>
        <color theme="1"/>
        <rFont val="Calibri"/>
        <family val="2"/>
        <charset val="238"/>
        <scheme val="minor"/>
      </rPr>
      <t/>
    </r>
  </si>
  <si>
    <r>
      <rPr>
        <b/>
        <sz val="14"/>
        <color theme="1"/>
        <rFont val="Calibri"/>
        <family val="2"/>
        <charset val="238"/>
        <scheme val="minor"/>
      </rPr>
      <t xml:space="preserve">Zasady wykonywania dostaw
</t>
    </r>
    <r>
      <rPr>
        <sz val="11"/>
        <color theme="1"/>
        <rFont val="Calibri"/>
        <family val="2"/>
        <charset val="238"/>
        <scheme val="minor"/>
      </rPr>
      <t xml:space="preserve">
</t>
    </r>
    <r>
      <rPr>
        <i/>
        <sz val="11"/>
        <color theme="1"/>
        <rFont val="Calibri"/>
        <family val="2"/>
        <charset val="238"/>
        <scheme val="minor"/>
      </rPr>
      <t xml:space="preserve">Dostawa sprzętu AGD na potrzeby jednostek organizacyjnych PGW Wody Polskie
</t>
    </r>
    <r>
      <rPr>
        <b/>
        <sz val="11"/>
        <color theme="1"/>
        <rFont val="Calibri"/>
        <family val="2"/>
        <charset val="238"/>
        <scheme val="minor"/>
      </rPr>
      <t>Zadanie 6 - RZGW w Poznaniu</t>
    </r>
    <r>
      <rPr>
        <sz val="11"/>
        <color theme="1"/>
        <rFont val="Calibri"/>
        <family val="2"/>
        <charset val="238"/>
        <scheme val="minor"/>
      </rPr>
      <t xml:space="preserve">
</t>
    </r>
    <r>
      <rPr>
        <b/>
        <sz val="11"/>
        <color theme="1"/>
        <rFont val="Calibri"/>
        <family val="2"/>
        <charset val="238"/>
        <scheme val="minor"/>
      </rPr>
      <t/>
    </r>
  </si>
  <si>
    <r>
      <rPr>
        <b/>
        <sz val="14"/>
        <color theme="1"/>
        <rFont val="Calibri"/>
        <family val="2"/>
        <charset val="238"/>
        <scheme val="minor"/>
      </rPr>
      <t xml:space="preserve">Zasady wykonywania dostaw
</t>
    </r>
    <r>
      <rPr>
        <sz val="11"/>
        <color theme="1"/>
        <rFont val="Calibri"/>
        <family val="2"/>
        <charset val="238"/>
        <scheme val="minor"/>
      </rPr>
      <t xml:space="preserve">
</t>
    </r>
    <r>
      <rPr>
        <i/>
        <sz val="11"/>
        <color theme="1"/>
        <rFont val="Calibri"/>
        <family val="2"/>
        <charset val="238"/>
        <scheme val="minor"/>
      </rPr>
      <t xml:space="preserve">Dostawa sprzętu AGD na potrzeby jednostek organizacyjnych PGW Wody Polskie
</t>
    </r>
    <r>
      <rPr>
        <b/>
        <sz val="11"/>
        <color theme="1"/>
        <rFont val="Calibri"/>
        <family val="2"/>
        <charset val="238"/>
        <scheme val="minor"/>
      </rPr>
      <t>Zadanie 5 - RZGW w Lublinie</t>
    </r>
    <r>
      <rPr>
        <sz val="11"/>
        <color theme="1"/>
        <rFont val="Calibri"/>
        <family val="2"/>
        <charset val="238"/>
        <scheme val="minor"/>
      </rPr>
      <t xml:space="preserve">
</t>
    </r>
    <r>
      <rPr>
        <b/>
        <sz val="11"/>
        <color theme="1"/>
        <rFont val="Calibri"/>
        <family val="2"/>
        <charset val="238"/>
        <scheme val="minor"/>
      </rPr>
      <t/>
    </r>
  </si>
  <si>
    <r>
      <rPr>
        <b/>
        <sz val="14"/>
        <color theme="1"/>
        <rFont val="Calibri"/>
        <family val="2"/>
        <charset val="238"/>
        <scheme val="minor"/>
      </rPr>
      <t xml:space="preserve">Zasady wykonywania dostaw
</t>
    </r>
    <r>
      <rPr>
        <sz val="11"/>
        <color theme="1"/>
        <rFont val="Calibri"/>
        <family val="2"/>
        <charset val="238"/>
        <scheme val="minor"/>
      </rPr>
      <t xml:space="preserve">
</t>
    </r>
    <r>
      <rPr>
        <i/>
        <sz val="11"/>
        <color theme="1"/>
        <rFont val="Calibri"/>
        <family val="2"/>
        <charset val="238"/>
        <scheme val="minor"/>
      </rPr>
      <t xml:space="preserve">Dostawa sprzętu AGD na potrzeby jednostek organizacyjnych PGW Wody Polskie
</t>
    </r>
    <r>
      <rPr>
        <b/>
        <sz val="11"/>
        <color theme="1"/>
        <rFont val="Calibri"/>
        <family val="2"/>
        <charset val="238"/>
        <scheme val="minor"/>
      </rPr>
      <t>Zadanie 4 - RZGW w Krakowie</t>
    </r>
    <r>
      <rPr>
        <sz val="11"/>
        <color theme="1"/>
        <rFont val="Calibri"/>
        <family val="2"/>
        <charset val="238"/>
        <scheme val="minor"/>
      </rPr>
      <t xml:space="preserve">
</t>
    </r>
    <r>
      <rPr>
        <b/>
        <sz val="11"/>
        <color theme="1"/>
        <rFont val="Calibri"/>
        <family val="2"/>
        <charset val="238"/>
        <scheme val="minor"/>
      </rPr>
      <t/>
    </r>
  </si>
  <si>
    <r>
      <rPr>
        <b/>
        <sz val="14"/>
        <color theme="1"/>
        <rFont val="Calibri"/>
        <family val="2"/>
        <charset val="238"/>
        <scheme val="minor"/>
      </rPr>
      <t xml:space="preserve">Zasady wykonywania dostaw
</t>
    </r>
    <r>
      <rPr>
        <sz val="11"/>
        <color theme="1"/>
        <rFont val="Calibri"/>
        <family val="2"/>
        <charset val="238"/>
        <scheme val="minor"/>
      </rPr>
      <t xml:space="preserve">
</t>
    </r>
    <r>
      <rPr>
        <i/>
        <sz val="11"/>
        <color theme="1"/>
        <rFont val="Calibri"/>
        <family val="2"/>
        <charset val="238"/>
        <scheme val="minor"/>
      </rPr>
      <t xml:space="preserve">Dostawa sprzętu AGD na potrzeby jednostek organizacyjnych PGW Wody Polskie
</t>
    </r>
    <r>
      <rPr>
        <b/>
        <sz val="11"/>
        <color theme="1"/>
        <rFont val="Calibri"/>
        <family val="2"/>
        <charset val="238"/>
        <scheme val="minor"/>
      </rPr>
      <t>Zadanie 3 - RZGW w Gliwicach</t>
    </r>
    <r>
      <rPr>
        <sz val="11"/>
        <color theme="1"/>
        <rFont val="Calibri"/>
        <family val="2"/>
        <charset val="238"/>
        <scheme val="minor"/>
      </rPr>
      <t xml:space="preserve">
</t>
    </r>
    <r>
      <rPr>
        <b/>
        <sz val="11"/>
        <color theme="1"/>
        <rFont val="Calibri"/>
        <family val="2"/>
        <charset val="238"/>
        <scheme val="minor"/>
      </rPr>
      <t/>
    </r>
  </si>
  <si>
    <r>
      <rPr>
        <b/>
        <sz val="14"/>
        <color theme="1"/>
        <rFont val="Calibri"/>
        <family val="2"/>
        <charset val="238"/>
        <scheme val="minor"/>
      </rPr>
      <t xml:space="preserve">Zasady wykonywania dostaw
</t>
    </r>
    <r>
      <rPr>
        <sz val="11"/>
        <color theme="1"/>
        <rFont val="Calibri"/>
        <family val="2"/>
        <charset val="238"/>
        <scheme val="minor"/>
      </rPr>
      <t xml:space="preserve">
</t>
    </r>
    <r>
      <rPr>
        <i/>
        <sz val="11"/>
        <color theme="1"/>
        <rFont val="Calibri"/>
        <family val="2"/>
        <charset val="238"/>
        <scheme val="minor"/>
      </rPr>
      <t xml:space="preserve">Dostawa sprzętu AGD na potrzeby jednostek organizacyjnych PGW Wody Polskie
</t>
    </r>
    <r>
      <rPr>
        <b/>
        <sz val="11"/>
        <color theme="1"/>
        <rFont val="Calibri"/>
        <family val="2"/>
        <charset val="238"/>
        <scheme val="minor"/>
      </rPr>
      <t>Zadanie 2 - RZGW w Gdańsku</t>
    </r>
    <r>
      <rPr>
        <sz val="11"/>
        <color theme="1"/>
        <rFont val="Calibri"/>
        <family val="2"/>
        <charset val="238"/>
        <scheme val="minor"/>
      </rPr>
      <t xml:space="preserve">
</t>
    </r>
    <r>
      <rPr>
        <b/>
        <sz val="11"/>
        <color theme="1"/>
        <rFont val="Calibri"/>
        <family val="2"/>
        <charset val="238"/>
        <scheme val="minor"/>
      </rPr>
      <t/>
    </r>
  </si>
  <si>
    <r>
      <rPr>
        <b/>
        <sz val="14"/>
        <color theme="1"/>
        <rFont val="Calibri"/>
        <family val="2"/>
        <charset val="238"/>
        <scheme val="minor"/>
      </rPr>
      <t xml:space="preserve">Zasady wykonywania dostaw
</t>
    </r>
    <r>
      <rPr>
        <sz val="11"/>
        <color theme="1"/>
        <rFont val="Calibri"/>
        <family val="2"/>
        <charset val="238"/>
        <scheme val="minor"/>
      </rPr>
      <t xml:space="preserve">
</t>
    </r>
    <r>
      <rPr>
        <i/>
        <sz val="11"/>
        <color theme="1"/>
        <rFont val="Calibri"/>
        <family val="2"/>
        <charset val="238"/>
        <scheme val="minor"/>
      </rPr>
      <t xml:space="preserve">Dostawa sprzętu AGD na potrzeby jednostek organizacyjnych PGW Wody Polskie
</t>
    </r>
    <r>
      <rPr>
        <b/>
        <sz val="11"/>
        <color theme="1"/>
        <rFont val="Calibri"/>
        <family val="2"/>
        <charset val="238"/>
        <scheme val="minor"/>
      </rPr>
      <t>Zadanie 1 - RZGW w Bydgoszczy</t>
    </r>
    <r>
      <rPr>
        <sz val="11"/>
        <color theme="1"/>
        <rFont val="Calibri"/>
        <family val="2"/>
        <charset val="238"/>
        <scheme val="minor"/>
      </rPr>
      <t xml:space="preserve">
</t>
    </r>
    <r>
      <rPr>
        <b/>
        <sz val="11"/>
        <color theme="1"/>
        <rFont val="Calibri"/>
        <family val="2"/>
        <charset val="238"/>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</si>
</sst>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zł&quot;"/>
    <numFmt numFmtId="165" formatCode="[$-415]General"/>
    <numFmt numFmtId="166" formatCode="00\-000"/>
  </numFmts>
  <fonts count="26">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theme="1"/>
      <name val="Calibri"/>
      <family val="2"/>
      <charset val="238"/>
      <scheme val="minor"/>
    </font>
    <font>
      <i/>
      <sz val="11"/>
      <color theme="1"/>
      <name val="Calibri"/>
      <family val="2"/>
      <charset val="238"/>
      <scheme val="minor"/>
    </font>
    <font>
      <sz val="10"/>
      <name val="Arial"/>
      <family val="2"/>
      <charset val="238"/>
    </font>
    <font>
      <sz val="10"/>
      <name val="Calibri"/>
      <family val="2"/>
      <charset val="238"/>
      <scheme val="minor"/>
    </font>
    <font>
      <sz val="10"/>
      <color rgb="FF000000"/>
      <name val="Luxi Sans"/>
      <charset val="238"/>
    </font>
    <font>
      <sz val="10"/>
      <color rgb="FF000000"/>
      <name val="Arial1"/>
      <charset val="238"/>
    </font>
    <font>
      <sz val="10"/>
      <color rgb="FF000000"/>
      <name val="Calibri"/>
      <family val="2"/>
      <charset val="238"/>
      <scheme val="minor"/>
    </font>
    <font>
      <sz val="11"/>
      <color theme="1"/>
      <name val="Calibri"/>
      <family val="2"/>
      <scheme val="minor"/>
    </font>
    <font>
      <b/>
      <sz val="10"/>
      <color theme="1"/>
      <name val="Calibri"/>
      <family val="2"/>
      <charset val="238"/>
      <scheme val="minor"/>
    </font>
    <font>
      <b/>
      <sz val="10"/>
      <name val="Calibri"/>
      <family val="2"/>
      <charset val="238"/>
      <scheme val="minor"/>
    </font>
    <font>
      <sz val="8"/>
      <name val="Calibri"/>
      <family val="2"/>
      <charset val="238"/>
      <scheme val="minor"/>
    </font>
    <font>
      <sz val="10"/>
      <name val="Calibri"/>
      <family val="2"/>
      <charset val="238"/>
    </font>
    <font>
      <sz val="10"/>
      <color rgb="FF000000"/>
      <name val="Calibri"/>
      <family val="2"/>
      <charset val="238"/>
    </font>
    <font>
      <sz val="10"/>
      <color theme="1"/>
      <name val="Calibri"/>
      <family val="2"/>
      <charset val="238"/>
    </font>
    <font>
      <sz val="10"/>
      <color theme="1"/>
      <name val="Calibri Light"/>
      <family val="2"/>
      <charset val="238"/>
    </font>
    <font>
      <sz val="10"/>
      <color rgb="FFC00000"/>
      <name val="Calibri"/>
      <family val="2"/>
      <charset val="238"/>
      <scheme val="minor"/>
    </font>
    <font>
      <sz val="11"/>
      <color rgb="FF000000"/>
      <name val="Czcionka tekstu podstawowego"/>
      <family val="2"/>
      <charset val="238"/>
    </font>
    <font>
      <vertAlign val="superscript"/>
      <sz val="10"/>
      <color theme="1"/>
      <name val="Calibri"/>
      <family val="2"/>
      <charset val="238"/>
      <scheme val="minor"/>
    </font>
    <font>
      <u/>
      <sz val="11"/>
      <color theme="10"/>
      <name val="Calibri"/>
      <family val="2"/>
      <charset val="238"/>
      <scheme val="minor"/>
    </font>
    <font>
      <sz val="10"/>
      <name val="Arial CE"/>
      <charset val="238"/>
    </font>
    <font>
      <sz val="10"/>
      <color rgb="FFFF0000"/>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4">
    <xf numFmtId="0" fontId="0" fillId="0" borderId="0"/>
    <xf numFmtId="0" fontId="6" fillId="0" borderId="0"/>
    <xf numFmtId="0" fontId="6" fillId="0" borderId="0"/>
    <xf numFmtId="0" fontId="1" fillId="0" borderId="0"/>
    <xf numFmtId="0" fontId="6" fillId="0" borderId="0"/>
    <xf numFmtId="165" fontId="8" fillId="0" borderId="0" applyBorder="0" applyProtection="0"/>
    <xf numFmtId="165" fontId="9" fillId="0" borderId="0" applyBorder="0" applyProtection="0"/>
    <xf numFmtId="0" fontId="11" fillId="0" borderId="0"/>
    <xf numFmtId="0" fontId="20" fillId="0" borderId="0"/>
    <xf numFmtId="0" fontId="22" fillId="0" borderId="0" applyNumberFormat="0" applyFill="0" applyBorder="0" applyAlignment="0" applyProtection="0"/>
    <xf numFmtId="0" fontId="23" fillId="0" borderId="0"/>
    <xf numFmtId="0" fontId="1" fillId="0" borderId="0"/>
    <xf numFmtId="0" fontId="1" fillId="0" borderId="0"/>
    <xf numFmtId="9" fontId="23" fillId="0" borderId="0" applyFont="0" applyFill="0" applyBorder="0" applyAlignment="0" applyProtection="0"/>
  </cellStyleXfs>
  <cellXfs count="209">
    <xf numFmtId="0" fontId="0" fillId="0" borderId="0" xfId="0"/>
    <xf numFmtId="0" fontId="2" fillId="0" borderId="0" xfId="0" applyFont="1" applyAlignment="1">
      <alignment horizontal="center" vertical="center"/>
    </xf>
    <xf numFmtId="164" fontId="0" fillId="0" borderId="0" xfId="0" applyNumberFormat="1"/>
    <xf numFmtId="0" fontId="5" fillId="0" borderId="0" xfId="0" applyFont="1" applyAlignment="1">
      <alignment horizontal="center"/>
    </xf>
    <xf numFmtId="0" fontId="0" fillId="0" borderId="0" xfId="0"/>
    <xf numFmtId="0" fontId="7" fillId="0" borderId="1" xfId="0" applyFont="1" applyBorder="1" applyAlignment="1">
      <alignment horizontal="center" vertical="center"/>
    </xf>
    <xf numFmtId="0" fontId="0" fillId="0" borderId="0" xfId="0" applyFont="1" applyAlignment="1">
      <alignment horizontal="center" vertical="center"/>
    </xf>
    <xf numFmtId="0" fontId="0" fillId="0" borderId="0" xfId="0" applyFill="1"/>
    <xf numFmtId="0" fontId="7" fillId="0" borderId="0" xfId="2" applyFont="1" applyFill="1" applyBorder="1" applyAlignment="1">
      <alignment horizontal="center" vertical="center" wrapText="1"/>
    </xf>
    <xf numFmtId="164" fontId="0" fillId="0" borderId="0" xfId="0" applyNumberFormat="1" applyFill="1"/>
    <xf numFmtId="1" fontId="7"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12" fillId="2" borderId="2" xfId="0" applyFont="1" applyFill="1" applyBorder="1" applyAlignment="1">
      <alignment horizontal="center" vertical="center"/>
    </xf>
    <xf numFmtId="164" fontId="13" fillId="2" borderId="1" xfId="0" applyNumberFormat="1" applyFont="1" applyFill="1" applyBorder="1" applyAlignment="1">
      <alignment horizontal="center" vertical="center" wrapText="1"/>
    </xf>
    <xf numFmtId="164" fontId="5" fillId="0" borderId="0" xfId="0" applyNumberFormat="1" applyFont="1" applyAlignment="1">
      <alignment horizontal="right"/>
    </xf>
    <xf numFmtId="164" fontId="0" fillId="0" borderId="0" xfId="0" applyNumberFormat="1"/>
    <xf numFmtId="0" fontId="7" fillId="0" borderId="1" xfId="0" applyFont="1" applyBorder="1" applyAlignment="1">
      <alignment horizontal="center" vertical="center"/>
    </xf>
    <xf numFmtId="165" fontId="7" fillId="0" borderId="1" xfId="5" applyFont="1" applyFill="1" applyBorder="1" applyAlignment="1" applyProtection="1">
      <alignment horizontal="left" vertical="center" wrapText="1"/>
    </xf>
    <xf numFmtId="165" fontId="10" fillId="0" borderId="1" xfId="5" applyFont="1" applyFill="1" applyBorder="1" applyAlignment="1" applyProtection="1">
      <alignment vertical="center" wrapText="1"/>
    </xf>
    <xf numFmtId="165" fontId="10" fillId="0" borderId="1" xfId="5"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165" fontId="7" fillId="0" borderId="1" xfId="5" applyFont="1" applyFill="1" applyBorder="1" applyAlignment="1" applyProtection="1">
      <alignment vertical="center" wrapText="1"/>
    </xf>
    <xf numFmtId="165" fontId="10" fillId="3" borderId="1" xfId="5" applyFont="1" applyFill="1" applyBorder="1" applyAlignment="1" applyProtection="1">
      <alignment vertical="center" wrapText="1"/>
    </xf>
    <xf numFmtId="165" fontId="7" fillId="0" borderId="1" xfId="5" applyFont="1" applyFill="1" applyBorder="1" applyAlignment="1" applyProtection="1">
      <alignment horizontal="left" vertical="center"/>
    </xf>
    <xf numFmtId="165" fontId="10" fillId="0" borderId="1" xfId="5" applyFont="1" applyFill="1" applyBorder="1" applyAlignment="1" applyProtection="1">
      <alignment vertical="center"/>
    </xf>
    <xf numFmtId="165" fontId="10" fillId="0" borderId="1" xfId="5" applyFont="1" applyFill="1" applyBorder="1" applyAlignment="1" applyProtection="1">
      <alignment horizontal="left" vertical="center"/>
    </xf>
    <xf numFmtId="165" fontId="3" fillId="0" borderId="1" xfId="5" applyFont="1" applyFill="1" applyBorder="1" applyAlignment="1" applyProtection="1">
      <alignment vertical="center" wrapText="1"/>
    </xf>
    <xf numFmtId="165" fontId="10" fillId="3" borderId="1" xfId="5" applyFont="1" applyFill="1" applyBorder="1" applyAlignment="1" applyProtection="1">
      <alignment horizontal="left" vertical="center" wrapText="1"/>
    </xf>
    <xf numFmtId="1" fontId="0" fillId="0"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0" fillId="0" borderId="0" xfId="0"/>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165" fontId="10" fillId="0" borderId="1" xfId="5" applyFont="1" applyBorder="1" applyAlignment="1">
      <alignment horizontal="left" vertical="center"/>
    </xf>
    <xf numFmtId="165" fontId="10" fillId="0" borderId="1" xfId="5" applyFont="1" applyBorder="1" applyAlignment="1">
      <alignment horizontal="left" vertical="center" wrapText="1"/>
    </xf>
    <xf numFmtId="164" fontId="13" fillId="2" borderId="1" xfId="0" applyNumberFormat="1"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164" fontId="5" fillId="0" borderId="0" xfId="0" applyNumberFormat="1" applyFont="1" applyAlignment="1">
      <alignment horizontal="right"/>
    </xf>
    <xf numFmtId="0" fontId="7" fillId="0" borderId="1" xfId="0" applyFont="1" applyBorder="1" applyAlignment="1">
      <alignment horizontal="center" vertical="center"/>
    </xf>
    <xf numFmtId="164" fontId="0" fillId="0" borderId="0" xfId="0" applyNumberFormat="1"/>
    <xf numFmtId="0" fontId="7" fillId="0" borderId="1" xfId="0" applyFont="1" applyBorder="1" applyAlignment="1">
      <alignment horizontal="center" vertical="center"/>
    </xf>
    <xf numFmtId="165" fontId="7" fillId="3" borderId="1" xfId="5" applyFont="1" applyFill="1" applyBorder="1" applyAlignment="1" applyProtection="1">
      <alignment horizontal="left" vertical="center" wrapText="1"/>
    </xf>
    <xf numFmtId="0" fontId="7" fillId="3" borderId="1" xfId="0" applyFont="1" applyFill="1" applyBorder="1" applyAlignment="1">
      <alignment vertical="center" wrapText="1"/>
    </xf>
    <xf numFmtId="165" fontId="15" fillId="3" borderId="1" xfId="5" applyFont="1" applyFill="1" applyBorder="1" applyAlignment="1" applyProtection="1">
      <alignment horizontal="left" vertical="center"/>
    </xf>
    <xf numFmtId="165" fontId="15" fillId="3" borderId="1" xfId="5" applyFont="1" applyFill="1" applyBorder="1" applyAlignment="1" applyProtection="1">
      <alignment horizontal="left" vertical="center" wrapText="1"/>
    </xf>
    <xf numFmtId="165" fontId="15" fillId="3" borderId="1" xfId="5" applyFont="1" applyFill="1" applyBorder="1" applyAlignment="1" applyProtection="1">
      <alignment horizontal="center" vertical="center" wrapText="1"/>
    </xf>
    <xf numFmtId="165" fontId="15" fillId="3" borderId="1" xfId="5" applyFont="1" applyFill="1" applyBorder="1" applyAlignment="1" applyProtection="1">
      <alignment vertical="center" wrapText="1"/>
    </xf>
    <xf numFmtId="0" fontId="7" fillId="3" borderId="0" xfId="0" applyFont="1" applyFill="1" applyAlignment="1">
      <alignment horizontal="left" vertical="center" wrapText="1"/>
    </xf>
    <xf numFmtId="0" fontId="7" fillId="3" borderId="0" xfId="0" applyFont="1" applyFill="1" applyAlignment="1">
      <alignment horizontal="left" vertical="center"/>
    </xf>
    <xf numFmtId="1" fontId="7" fillId="3" borderId="1" xfId="0" applyNumberFormat="1" applyFont="1" applyFill="1" applyBorder="1" applyAlignment="1">
      <alignment horizontal="center" vertical="center"/>
    </xf>
    <xf numFmtId="164" fontId="5" fillId="0" borderId="0" xfId="0" applyNumberFormat="1" applyFont="1" applyAlignment="1">
      <alignment horizontal="right"/>
    </xf>
    <xf numFmtId="164" fontId="13"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xf numFmtId="164" fontId="0" fillId="0" borderId="1" xfId="0" applyNumberFormat="1" applyFill="1" applyBorder="1"/>
    <xf numFmtId="164" fontId="0" fillId="0" borderId="1" xfId="0" applyNumberFormat="1" applyBorder="1"/>
    <xf numFmtId="0" fontId="0" fillId="0" borderId="1" xfId="0" applyBorder="1"/>
    <xf numFmtId="165" fontId="10" fillId="0" borderId="1" xfId="5" applyFont="1" applyBorder="1" applyAlignment="1">
      <alignment horizontal="left" vertical="center"/>
    </xf>
    <xf numFmtId="165" fontId="10" fillId="0" borderId="1" xfId="5" applyFont="1" applyBorder="1" applyAlignment="1">
      <alignment horizontal="left" vertical="center" wrapText="1"/>
    </xf>
    <xf numFmtId="165" fontId="7" fillId="0" borderId="1" xfId="5" applyFont="1" applyBorder="1" applyAlignment="1">
      <alignment horizontal="left" vertical="center" wrapText="1"/>
    </xf>
    <xf numFmtId="0" fontId="3" fillId="0" borderId="1" xfId="0" applyFont="1" applyBorder="1" applyAlignment="1">
      <alignment vertical="center" wrapText="1"/>
    </xf>
    <xf numFmtId="165" fontId="17" fillId="0" borderId="1" xfId="5" applyFont="1" applyBorder="1" applyAlignment="1">
      <alignment vertical="center" wrapText="1"/>
    </xf>
    <xf numFmtId="0" fontId="18" fillId="0" borderId="1" xfId="0" applyFont="1" applyBorder="1" applyAlignment="1">
      <alignment horizontal="left" vertical="center" wrapText="1"/>
    </xf>
    <xf numFmtId="0" fontId="18" fillId="0" borderId="5" xfId="0" applyFont="1" applyBorder="1" applyAlignment="1">
      <alignment vertical="center" wrapText="1"/>
    </xf>
    <xf numFmtId="165" fontId="7" fillId="0" borderId="1" xfId="5" applyFont="1" applyBorder="1" applyAlignment="1">
      <alignment horizontal="left" vertical="center"/>
    </xf>
    <xf numFmtId="165" fontId="3" fillId="0" borderId="1" xfId="5" applyFont="1" applyBorder="1" applyAlignment="1">
      <alignment horizontal="left" vertical="center" wrapText="1"/>
    </xf>
    <xf numFmtId="165" fontId="16" fillId="0" borderId="1" xfId="5"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165" fontId="16" fillId="0" borderId="1" xfId="5" applyFont="1" applyBorder="1" applyAlignment="1">
      <alignment horizontal="left" vertical="center" wrapText="1"/>
    </xf>
    <xf numFmtId="164" fontId="5" fillId="0" borderId="0" xfId="0" applyNumberFormat="1" applyFont="1" applyAlignment="1">
      <alignment horizontal="right"/>
    </xf>
    <xf numFmtId="164" fontId="5" fillId="0" borderId="0" xfId="0" applyNumberFormat="1" applyFont="1" applyAlignment="1"/>
    <xf numFmtId="1" fontId="13" fillId="0" borderId="1" xfId="0" applyNumberFormat="1" applyFont="1" applyBorder="1" applyAlignment="1">
      <alignment horizontal="center" vertical="center"/>
    </xf>
    <xf numFmtId="0" fontId="12" fillId="2" borderId="1" xfId="0" applyFont="1" applyFill="1" applyBorder="1" applyAlignment="1">
      <alignment horizontal="center" vertical="center" wrapText="1"/>
    </xf>
    <xf numFmtId="165" fontId="16" fillId="0" borderId="1" xfId="5" applyFont="1" applyFill="1" applyBorder="1" applyAlignment="1" applyProtection="1">
      <alignment vertical="center" wrapText="1"/>
    </xf>
    <xf numFmtId="164" fontId="3" fillId="0" borderId="1" xfId="0" applyNumberFormat="1" applyFont="1" applyBorder="1"/>
    <xf numFmtId="0" fontId="3" fillId="0" borderId="1" xfId="0" applyFont="1" applyBorder="1"/>
    <xf numFmtId="0" fontId="3" fillId="0" borderId="1" xfId="0" applyFont="1" applyBorder="1" applyAlignment="1">
      <alignment vertical="center"/>
    </xf>
    <xf numFmtId="1" fontId="19"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65" fontId="7" fillId="0" borderId="1" xfId="5" applyFont="1" applyFill="1" applyBorder="1" applyAlignment="1" applyProtection="1">
      <alignment horizontal="left" vertical="center" wrapText="1"/>
    </xf>
    <xf numFmtId="165" fontId="7" fillId="0" borderId="1" xfId="5" applyFont="1" applyFill="1" applyBorder="1" applyAlignment="1" applyProtection="1">
      <alignment horizontal="left" vertical="center"/>
    </xf>
    <xf numFmtId="165" fontId="16" fillId="0" borderId="1" xfId="5" applyFont="1" applyFill="1" applyBorder="1" applyAlignment="1" applyProtection="1">
      <alignment horizontal="left" vertical="center" wrapText="1"/>
    </xf>
    <xf numFmtId="165" fontId="16" fillId="0" borderId="1" xfId="5" applyFont="1" applyFill="1" applyBorder="1" applyAlignment="1" applyProtection="1">
      <alignment horizontal="left" vertical="center"/>
    </xf>
    <xf numFmtId="165" fontId="16" fillId="0" borderId="1" xfId="5" applyFont="1" applyFill="1" applyBorder="1" applyAlignment="1" applyProtection="1">
      <alignment horizontal="left" vertical="center" wrapText="1"/>
    </xf>
    <xf numFmtId="165" fontId="16" fillId="0" borderId="1" xfId="5" applyFont="1" applyFill="1" applyBorder="1" applyAlignment="1" applyProtection="1">
      <alignment horizontal="left" vertical="center"/>
    </xf>
    <xf numFmtId="0" fontId="3" fillId="0" borderId="1" xfId="0" applyFont="1" applyBorder="1" applyAlignment="1">
      <alignment horizontal="center" vertical="center"/>
    </xf>
    <xf numFmtId="0" fontId="7" fillId="0" borderId="1" xfId="0" applyFont="1" applyBorder="1" applyAlignment="1">
      <alignment horizontal="center" vertical="center"/>
    </xf>
    <xf numFmtId="165" fontId="16" fillId="0" borderId="1" xfId="5" applyFont="1" applyBorder="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5" fontId="7" fillId="0" borderId="1" xfId="5" applyFont="1" applyFill="1" applyBorder="1" applyAlignment="1" applyProtection="1">
      <alignment horizontal="left" vertical="center" wrapText="1"/>
    </xf>
    <xf numFmtId="0" fontId="15" fillId="0" borderId="1" xfId="0" applyFont="1" applyBorder="1" applyAlignment="1">
      <alignment horizontal="center" vertical="center"/>
    </xf>
    <xf numFmtId="165" fontId="19" fillId="0" borderId="1" xfId="5" applyFont="1" applyBorder="1" applyAlignment="1">
      <alignment vertical="center" wrapText="1"/>
    </xf>
    <xf numFmtId="165" fontId="15" fillId="0" borderId="1" xfId="5" applyFont="1" applyBorder="1" applyAlignment="1">
      <alignment vertical="center" wrapText="1"/>
    </xf>
    <xf numFmtId="165" fontId="7" fillId="0" borderId="1" xfId="5" applyFont="1" applyBorder="1" applyAlignment="1">
      <alignment vertical="center" wrapText="1"/>
    </xf>
    <xf numFmtId="165" fontId="16" fillId="0" borderId="1" xfId="5" applyFont="1" applyBorder="1" applyAlignment="1">
      <alignment vertical="center" wrapText="1"/>
    </xf>
    <xf numFmtId="49" fontId="7" fillId="0" borderId="1" xfId="10" applyNumberFormat="1" applyFont="1" applyFill="1" applyBorder="1" applyAlignment="1">
      <alignment horizontal="left" vertical="center" wrapText="1"/>
    </xf>
    <xf numFmtId="0" fontId="7" fillId="0" borderId="1" xfId="9" applyFont="1" applyBorder="1" applyAlignment="1">
      <alignment horizontal="left" vertical="center" wrapText="1"/>
    </xf>
    <xf numFmtId="164" fontId="5" fillId="0" borderId="0" xfId="0" applyNumberFormat="1" applyFont="1" applyAlignment="1">
      <alignment horizontal="right"/>
    </xf>
    <xf numFmtId="0" fontId="7" fillId="0" borderId="1" xfId="0" applyFont="1" applyBorder="1" applyAlignment="1">
      <alignment horizontal="center" vertical="center"/>
    </xf>
    <xf numFmtId="165" fontId="10" fillId="0" borderId="1" xfId="5" applyFont="1" applyFill="1" applyBorder="1" applyAlignment="1" applyProtection="1">
      <alignment vertical="center" wrapText="1"/>
    </xf>
    <xf numFmtId="164" fontId="5" fillId="0" borderId="0" xfId="0" applyNumberFormat="1" applyFont="1" applyAlignment="1">
      <alignment horizontal="right"/>
    </xf>
    <xf numFmtId="1" fontId="3" fillId="0" borderId="1" xfId="0" applyNumberFormat="1" applyFont="1" applyBorder="1" applyAlignment="1">
      <alignment horizontal="center" vertical="center"/>
    </xf>
    <xf numFmtId="0" fontId="12" fillId="2" borderId="1" xfId="0" applyFont="1" applyFill="1" applyBorder="1" applyAlignment="1">
      <alignment horizontal="center" vertical="center" wrapText="1"/>
    </xf>
    <xf numFmtId="0" fontId="3" fillId="0" borderId="4" xfId="0" applyFont="1" applyBorder="1" applyAlignment="1">
      <alignment horizontal="center" vertical="center"/>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3" fillId="3" borderId="4" xfId="0" applyFont="1" applyFill="1" applyBorder="1" applyAlignment="1">
      <alignment horizontal="center" vertical="center"/>
    </xf>
    <xf numFmtId="1" fontId="3" fillId="3"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164" fontId="3" fillId="3"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1" fontId="12" fillId="3" borderId="1" xfId="0" applyNumberFormat="1" applyFont="1" applyFill="1" applyBorder="1" applyAlignment="1">
      <alignment horizontal="center" vertical="center"/>
    </xf>
    <xf numFmtId="0" fontId="12" fillId="2" borderId="2" xfId="0" applyFont="1" applyFill="1" applyBorder="1" applyAlignment="1">
      <alignment horizontal="center" vertical="center" wrapText="1"/>
    </xf>
    <xf numFmtId="0" fontId="3" fillId="0" borderId="4" xfId="0" applyFont="1" applyBorder="1" applyAlignment="1">
      <alignment horizontal="center" vertical="center"/>
    </xf>
    <xf numFmtId="1" fontId="3" fillId="0" borderId="1" xfId="0" applyNumberFormat="1" applyFont="1" applyBorder="1" applyAlignment="1">
      <alignment horizontal="center" vertical="center"/>
    </xf>
    <xf numFmtId="0" fontId="3" fillId="0" borderId="4" xfId="0" applyFont="1" applyBorder="1" applyAlignment="1">
      <alignment horizontal="center" vertical="center"/>
    </xf>
    <xf numFmtId="1" fontId="12" fillId="3" borderId="1" xfId="0" applyNumberFormat="1" applyFont="1" applyFill="1" applyBorder="1" applyAlignment="1">
      <alignment horizontal="center" vertical="center"/>
    </xf>
    <xf numFmtId="0" fontId="3" fillId="3" borderId="4" xfId="0" applyFont="1" applyFill="1" applyBorder="1" applyAlignment="1">
      <alignment horizontal="center" vertical="center"/>
    </xf>
    <xf numFmtId="1" fontId="3" fillId="3" borderId="1" xfId="0" applyNumberFormat="1" applyFont="1" applyFill="1" applyBorder="1" applyAlignment="1">
      <alignment horizontal="center" vertical="center"/>
    </xf>
    <xf numFmtId="1" fontId="12" fillId="3" borderId="1"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1" fontId="12" fillId="3"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165" fontId="15" fillId="0" borderId="1" xfId="5" applyFont="1" applyFill="1" applyBorder="1" applyAlignment="1">
      <alignment vertical="center" wrapText="1"/>
    </xf>
    <xf numFmtId="0" fontId="0" fillId="0" borderId="0" xfId="0"/>
    <xf numFmtId="1" fontId="7"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vertical="center" wrapText="1"/>
    </xf>
    <xf numFmtId="164" fontId="3" fillId="0" borderId="1" xfId="0" applyNumberFormat="1" applyFont="1" applyBorder="1" applyAlignment="1">
      <alignment horizontal="center" vertical="center"/>
    </xf>
    <xf numFmtId="165" fontId="7" fillId="0" borderId="1" xfId="5" applyFont="1" applyBorder="1" applyAlignment="1">
      <alignment horizontal="left" vertical="center" wrapText="1"/>
    </xf>
    <xf numFmtId="1" fontId="7" fillId="0" borderId="1" xfId="0" applyNumberFormat="1" applyFont="1" applyBorder="1" applyAlignment="1">
      <alignment horizontal="center" vertical="center"/>
    </xf>
    <xf numFmtId="1" fontId="12"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3" fontId="3" fillId="0" borderId="1" xfId="0" applyNumberFormat="1" applyFont="1" applyBorder="1"/>
    <xf numFmtId="0" fontId="7" fillId="0" borderId="1" xfId="0" applyFont="1" applyBorder="1" applyAlignment="1">
      <alignment horizontal="center" vertical="center"/>
    </xf>
    <xf numFmtId="164" fontId="1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1" fontId="0" fillId="0" borderId="1" xfId="0" applyNumberFormat="1" applyBorder="1" applyAlignment="1">
      <alignment horizontal="center" vertical="center"/>
    </xf>
    <xf numFmtId="0" fontId="12" fillId="3" borderId="1" xfId="0" applyNumberFormat="1"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center" vertical="center"/>
    </xf>
    <xf numFmtId="0" fontId="1" fillId="0" borderId="1" xfId="0" applyFont="1" applyBorder="1" applyAlignment="1">
      <alignment horizontal="center" vertical="center"/>
    </xf>
    <xf numFmtId="164" fontId="13" fillId="2" borderId="1" xfId="0" applyNumberFormat="1" applyFont="1" applyFill="1" applyBorder="1" applyAlignment="1">
      <alignment horizontal="center" vertical="center" wrapText="1"/>
    </xf>
    <xf numFmtId="0" fontId="0" fillId="0" borderId="0" xfId="0"/>
    <xf numFmtId="0" fontId="7" fillId="0" borderId="1" xfId="0" applyFont="1" applyBorder="1" applyAlignment="1">
      <alignment horizontal="center" vertical="center"/>
    </xf>
    <xf numFmtId="0" fontId="3" fillId="0" borderId="1" xfId="0" applyFont="1" applyBorder="1" applyAlignment="1">
      <alignment vertical="center" wrapText="1"/>
    </xf>
    <xf numFmtId="0" fontId="3" fillId="3" borderId="1" xfId="0" applyFont="1" applyFill="1" applyBorder="1" applyAlignment="1">
      <alignment horizontal="center" vertical="center"/>
    </xf>
    <xf numFmtId="165" fontId="3" fillId="0" borderId="1" xfId="5"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6" xfId="0" applyFont="1" applyBorder="1" applyAlignment="1">
      <alignment horizontal="left" vertical="center" wrapText="1"/>
    </xf>
    <xf numFmtId="165" fontId="3" fillId="0" borderId="6" xfId="5" applyFont="1" applyBorder="1" applyAlignment="1">
      <alignment horizontal="left" vertical="center" wrapText="1"/>
    </xf>
    <xf numFmtId="0" fontId="3" fillId="0" borderId="1" xfId="0" applyFont="1" applyBorder="1" applyAlignment="1">
      <alignment vertical="center"/>
    </xf>
    <xf numFmtId="0" fontId="3" fillId="0" borderId="0" xfId="0" applyFont="1" applyAlignment="1">
      <alignment vertical="center" wrapText="1"/>
    </xf>
    <xf numFmtId="165" fontId="3" fillId="0" borderId="6" xfId="5" applyFont="1" applyBorder="1" applyAlignment="1">
      <alignment vertical="center" wrapText="1"/>
    </xf>
    <xf numFmtId="0" fontId="3" fillId="0" borderId="6" xfId="0" applyFont="1" applyBorder="1" applyAlignment="1">
      <alignment vertical="center" wrapText="1"/>
    </xf>
    <xf numFmtId="165" fontId="3" fillId="0" borderId="1" xfId="5" applyFont="1" applyBorder="1" applyAlignment="1">
      <alignment vertical="center" wrapText="1"/>
    </xf>
    <xf numFmtId="49" fontId="3" fillId="3" borderId="1" xfId="0" applyNumberFormat="1" applyFont="1" applyFill="1" applyBorder="1" applyAlignment="1">
      <alignment vertical="center" wrapText="1"/>
    </xf>
    <xf numFmtId="0" fontId="3" fillId="3" borderId="1" xfId="8" applyFont="1" applyFill="1" applyBorder="1" applyAlignment="1">
      <alignment vertical="center" wrapText="1"/>
    </xf>
    <xf numFmtId="0" fontId="3" fillId="0" borderId="1" xfId="8" applyFont="1" applyBorder="1" applyAlignment="1">
      <alignmen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165" fontId="3" fillId="0" borderId="1" xfId="5" applyFont="1" applyBorder="1" applyAlignment="1">
      <alignment horizontal="left" vertical="center"/>
    </xf>
    <xf numFmtId="165" fontId="3" fillId="0" borderId="5" xfId="5" applyFont="1" applyBorder="1" applyAlignment="1">
      <alignment horizontal="left" vertical="center"/>
    </xf>
    <xf numFmtId="1" fontId="7" fillId="0" borderId="1" xfId="0" applyNumberFormat="1" applyFont="1" applyBorder="1" applyAlignment="1">
      <alignment horizontal="center" vertical="center"/>
    </xf>
    <xf numFmtId="0" fontId="12" fillId="2" borderId="1" xfId="0" applyFont="1" applyFill="1" applyBorder="1" applyAlignment="1">
      <alignment horizontal="center" vertical="center" wrapText="1"/>
    </xf>
    <xf numFmtId="1" fontId="7" fillId="0" borderId="1" xfId="0" applyNumberFormat="1" applyFont="1" applyBorder="1" applyAlignment="1">
      <alignment horizontal="center" vertical="center"/>
    </xf>
    <xf numFmtId="165" fontId="16" fillId="0" borderId="1" xfId="5" applyFont="1" applyBorder="1" applyAlignment="1" applyProtection="1">
      <alignment vertical="center" wrapText="1"/>
    </xf>
    <xf numFmtId="0" fontId="3" fillId="0" borderId="1" xfId="0" applyFont="1" applyBorder="1" applyAlignment="1">
      <alignment vertical="center" wrapText="1"/>
    </xf>
    <xf numFmtId="165" fontId="7" fillId="0" borderId="1" xfId="5" applyFont="1" applyBorder="1" applyAlignment="1" applyProtection="1">
      <alignment vertical="center" wrapText="1"/>
    </xf>
    <xf numFmtId="165" fontId="16" fillId="0" borderId="1" xfId="5" applyFont="1" applyBorder="1" applyAlignment="1" applyProtection="1">
      <alignment vertical="center"/>
    </xf>
    <xf numFmtId="165" fontId="7" fillId="0" borderId="5" xfId="5" applyFont="1" applyBorder="1" applyAlignment="1" applyProtection="1">
      <alignment horizontal="left" vertical="center"/>
    </xf>
    <xf numFmtId="0" fontId="3" fillId="0" borderId="5" xfId="0" applyFont="1" applyBorder="1" applyAlignment="1">
      <alignment vertical="center" wrapText="1"/>
    </xf>
    <xf numFmtId="0" fontId="7" fillId="3" borderId="1" xfId="0" applyFont="1" applyFill="1" applyBorder="1" applyAlignment="1">
      <alignment horizontal="center" vertical="center"/>
    </xf>
    <xf numFmtId="165" fontId="7" fillId="3" borderId="1" xfId="5" applyFont="1" applyFill="1" applyBorder="1" applyAlignment="1" applyProtection="1">
      <alignment horizontal="left" vertical="center"/>
    </xf>
    <xf numFmtId="1" fontId="13" fillId="3" borderId="1" xfId="0" applyNumberFormat="1" applyFont="1" applyFill="1" applyBorder="1" applyAlignment="1">
      <alignment horizontal="center" vertical="center"/>
    </xf>
    <xf numFmtId="165" fontId="16" fillId="3" borderId="1" xfId="5" applyFont="1" applyFill="1" applyBorder="1" applyAlignment="1" applyProtection="1">
      <alignment vertical="center"/>
    </xf>
    <xf numFmtId="165" fontId="16" fillId="3" borderId="1" xfId="5" applyFont="1" applyFill="1" applyBorder="1" applyAlignment="1" applyProtection="1">
      <alignment vertical="center" wrapText="1"/>
    </xf>
    <xf numFmtId="49" fontId="16" fillId="3" borderId="1" xfId="5" applyNumberFormat="1" applyFont="1" applyFill="1" applyBorder="1" applyAlignment="1" applyProtection="1">
      <alignment vertical="center" wrapText="1"/>
    </xf>
    <xf numFmtId="49" fontId="7" fillId="3" borderId="1" xfId="5" applyNumberFormat="1" applyFont="1" applyFill="1" applyBorder="1" applyAlignment="1" applyProtection="1">
      <alignment horizontal="left" vertical="center" wrapText="1"/>
    </xf>
    <xf numFmtId="166" fontId="16" fillId="3" borderId="1" xfId="5" applyNumberFormat="1" applyFont="1" applyFill="1" applyBorder="1" applyAlignment="1" applyProtection="1">
      <alignment vertical="center" wrapText="1"/>
    </xf>
    <xf numFmtId="165" fontId="10" fillId="3" borderId="1" xfId="5" applyFont="1" applyFill="1" applyBorder="1" applyAlignment="1" applyProtection="1">
      <alignment vertical="center"/>
    </xf>
    <xf numFmtId="165" fontId="10" fillId="0" borderId="1" xfId="5" applyFont="1" applyBorder="1" applyAlignment="1" applyProtection="1">
      <alignment vertical="center" wrapText="1"/>
    </xf>
    <xf numFmtId="0" fontId="15" fillId="3" borderId="2" xfId="0" applyFont="1" applyFill="1" applyBorder="1" applyAlignment="1">
      <alignment vertical="center" wrapText="1"/>
    </xf>
    <xf numFmtId="0" fontId="3" fillId="0" borderId="1" xfId="0" applyFont="1" applyBorder="1" applyAlignment="1">
      <alignment wrapText="1"/>
    </xf>
    <xf numFmtId="0" fontId="3" fillId="0" borderId="1" xfId="2" applyFont="1" applyBorder="1" applyAlignment="1">
      <alignment horizontal="left" vertical="center" wrapText="1"/>
    </xf>
    <xf numFmtId="0" fontId="3" fillId="0" borderId="1" xfId="2" applyFont="1" applyBorder="1" applyAlignment="1">
      <alignment vertical="center" wrapText="1"/>
    </xf>
    <xf numFmtId="164" fontId="5" fillId="0" borderId="0" xfId="0" applyNumberFormat="1" applyFont="1" applyAlignment="1">
      <alignment horizontal="right"/>
    </xf>
    <xf numFmtId="0" fontId="0" fillId="0" borderId="0" xfId="0" applyAlignment="1">
      <alignment horizont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164" fontId="13" fillId="2" borderId="1" xfId="0" applyNumberFormat="1" applyFont="1" applyFill="1" applyBorder="1" applyAlignment="1">
      <alignment horizontal="center" vertical="center" wrapText="1"/>
    </xf>
    <xf numFmtId="164" fontId="12" fillId="2" borderId="1" xfId="0" applyNumberFormat="1" applyFont="1" applyFill="1" applyBorder="1" applyAlignment="1">
      <alignment horizontal="center" vertical="center" wrapText="1"/>
    </xf>
  </cellXfs>
  <cellStyles count="14">
    <cellStyle name="Excel Built-in Normal" xfId="6"/>
    <cellStyle name="Hiperłącze" xfId="9" builtinId="8"/>
    <cellStyle name="Normalny" xfId="0" builtinId="0"/>
    <cellStyle name="Normalny 2" xfId="2"/>
    <cellStyle name="Normalny 2 2" xfId="12"/>
    <cellStyle name="Normalny 2 3" xfId="11"/>
    <cellStyle name="Normalny 3" xfId="1"/>
    <cellStyle name="Normalny 3 2" xfId="4"/>
    <cellStyle name="Normalny 4" xfId="3"/>
    <cellStyle name="Normalny 5" xfId="7"/>
    <cellStyle name="Normalny 5 2" xfId="10"/>
    <cellStyle name="Normalny 6" xfId="8"/>
    <cellStyle name="Normalny_Arkusz1" xfId="5"/>
    <cellStyle name="Procentowy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608302</xdr:colOff>
      <xdr:row>4</xdr:row>
      <xdr:rowOff>85725</xdr:rowOff>
    </xdr:to>
    <xdr:pic>
      <xdr:nvPicPr>
        <xdr:cNvPr id="4" name="Obraz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390" cy="847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604940</xdr:colOff>
      <xdr:row>4</xdr:row>
      <xdr:rowOff>85725</xdr:rowOff>
    </xdr:to>
    <xdr:pic>
      <xdr:nvPicPr>
        <xdr:cNvPr id="5" name="Obraz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390" cy="8477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604941</xdr:colOff>
      <xdr:row>4</xdr:row>
      <xdr:rowOff>85725</xdr:rowOff>
    </xdr:to>
    <xdr:pic>
      <xdr:nvPicPr>
        <xdr:cNvPr id="4" name="Obraz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681390" cy="8477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604940</xdr:colOff>
      <xdr:row>4</xdr:row>
      <xdr:rowOff>85725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390" cy="847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604940</xdr:colOff>
      <xdr:row>4</xdr:row>
      <xdr:rowOff>85725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390" cy="847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604940</xdr:colOff>
      <xdr:row>4</xdr:row>
      <xdr:rowOff>85725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390" cy="8477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604940</xdr:colOff>
      <xdr:row>4</xdr:row>
      <xdr:rowOff>85725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390" cy="8477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604940</xdr:colOff>
      <xdr:row>4</xdr:row>
      <xdr:rowOff>85725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390" cy="8477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604940</xdr:colOff>
      <xdr:row>4</xdr:row>
      <xdr:rowOff>85725</xdr:rowOff>
    </xdr:to>
    <xdr:pic>
      <xdr:nvPicPr>
        <xdr:cNvPr id="3" name="Obraz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81390" cy="847725"/>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3"/>
  <sheetViews>
    <sheetView showGridLines="0" tabSelected="1" view="pageBreakPreview" zoomScaleNormal="100" zoomScaleSheetLayoutView="100" workbookViewId="0">
      <selection activeCell="C16" sqref="C16"/>
    </sheetView>
  </sheetViews>
  <sheetFormatPr defaultRowHeight="15"/>
  <cols>
    <col min="1" max="1" width="5.42578125" customWidth="1"/>
    <col min="2" max="2" width="25.7109375" style="6" customWidth="1"/>
    <col min="3" max="3" width="47.7109375" style="6" customWidth="1"/>
    <col min="4" max="4" width="16.7109375" customWidth="1"/>
    <col min="5" max="6" width="15.7109375" style="2" customWidth="1"/>
    <col min="7" max="7" width="12.7109375" style="4" customWidth="1"/>
  </cols>
  <sheetData>
    <row r="1" spans="1:8">
      <c r="E1" s="198" t="s">
        <v>481</v>
      </c>
      <c r="F1" s="198"/>
      <c r="G1" s="198"/>
      <c r="H1" s="71"/>
    </row>
    <row r="5" spans="1:8" ht="90" customHeight="1">
      <c r="A5" s="199" t="s">
        <v>490</v>
      </c>
      <c r="B5" s="199"/>
      <c r="C5" s="199"/>
      <c r="D5" s="199"/>
      <c r="E5" s="199"/>
      <c r="F5" s="199"/>
      <c r="G5" s="199"/>
    </row>
    <row r="7" spans="1:8" s="4" customFormat="1" ht="15" customHeight="1">
      <c r="A7" s="203" t="s">
        <v>0</v>
      </c>
      <c r="B7" s="203" t="s">
        <v>16</v>
      </c>
      <c r="C7" s="203" t="s">
        <v>17</v>
      </c>
      <c r="D7" s="201" t="s">
        <v>19</v>
      </c>
      <c r="E7" s="202"/>
      <c r="F7" s="202"/>
      <c r="G7" s="200" t="s">
        <v>20</v>
      </c>
    </row>
    <row r="8" spans="1:8" s="1" customFormat="1" ht="45" customHeight="1">
      <c r="A8" s="203"/>
      <c r="B8" s="203"/>
      <c r="C8" s="203"/>
      <c r="D8" s="52" t="s">
        <v>368</v>
      </c>
      <c r="E8" s="52" t="s">
        <v>370</v>
      </c>
      <c r="F8" s="52" t="s">
        <v>369</v>
      </c>
      <c r="G8" s="200"/>
    </row>
    <row r="9" spans="1:8" s="4" customFormat="1" ht="63.95" customHeight="1">
      <c r="A9" s="5" t="s">
        <v>1</v>
      </c>
      <c r="B9" s="82" t="s">
        <v>116</v>
      </c>
      <c r="C9" s="81" t="s">
        <v>371</v>
      </c>
      <c r="D9" s="78"/>
      <c r="E9" s="79">
        <v>1</v>
      </c>
      <c r="F9" s="79"/>
      <c r="G9" s="12">
        <f>SUM(D9:F9)</f>
        <v>1</v>
      </c>
    </row>
    <row r="10" spans="1:8" s="4" customFormat="1" ht="74.099999999999994" customHeight="1">
      <c r="A10" s="5" t="s">
        <v>2</v>
      </c>
      <c r="B10" s="86" t="s">
        <v>131</v>
      </c>
      <c r="C10" s="85" t="s">
        <v>372</v>
      </c>
      <c r="D10" s="80">
        <v>5</v>
      </c>
      <c r="E10" s="80">
        <v>3</v>
      </c>
      <c r="F10" s="80">
        <v>6</v>
      </c>
      <c r="G10" s="12">
        <f>SUM(D10:F10)</f>
        <v>14</v>
      </c>
    </row>
    <row r="11" spans="1:8" s="4" customFormat="1" ht="59.1" customHeight="1">
      <c r="A11" s="5" t="s">
        <v>3</v>
      </c>
      <c r="B11" s="84" t="s">
        <v>105</v>
      </c>
      <c r="C11" s="83" t="s">
        <v>373</v>
      </c>
      <c r="D11" s="80"/>
      <c r="E11" s="80">
        <v>1</v>
      </c>
      <c r="F11" s="80"/>
      <c r="G11" s="12">
        <f>SUM(D11:F11)</f>
        <v>1</v>
      </c>
    </row>
    <row r="12" spans="1:8" s="4" customFormat="1" ht="45" customHeight="1">
      <c r="A12" s="5" t="s">
        <v>4</v>
      </c>
      <c r="B12" s="84" t="s">
        <v>102</v>
      </c>
      <c r="C12" s="83" t="s">
        <v>374</v>
      </c>
      <c r="D12" s="80"/>
      <c r="E12" s="80">
        <v>4</v>
      </c>
      <c r="F12" s="80"/>
      <c r="G12" s="12">
        <f>SUM(D12:F12)</f>
        <v>4</v>
      </c>
    </row>
    <row r="13" spans="1:8" s="4" customFormat="1" ht="15" customHeight="1">
      <c r="A13" s="7"/>
      <c r="B13" s="8"/>
      <c r="C13" s="8"/>
      <c r="D13" s="9"/>
      <c r="E13" s="2"/>
      <c r="G13" s="7"/>
    </row>
  </sheetData>
  <mergeCells count="7">
    <mergeCell ref="E1:G1"/>
    <mergeCell ref="A5:G5"/>
    <mergeCell ref="G7:G8"/>
    <mergeCell ref="D7:F7"/>
    <mergeCell ref="A7:A8"/>
    <mergeCell ref="B7:B8"/>
    <mergeCell ref="C7:C8"/>
  </mergeCells>
  <pageMargins left="0.7" right="0.7" top="0.75" bottom="0.75" header="0.3" footer="0.3"/>
  <pageSetup paperSize="9" scale="6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showGridLines="0" view="pageBreakPreview" zoomScale="85" zoomScaleNormal="100" zoomScaleSheetLayoutView="85" workbookViewId="0">
      <selection activeCell="A5" sqref="A5:I5"/>
    </sheetView>
  </sheetViews>
  <sheetFormatPr defaultRowHeight="15"/>
  <cols>
    <col min="1" max="1" width="5.42578125" style="4" customWidth="1"/>
    <col min="2" max="2" width="25.7109375" style="6" customWidth="1"/>
    <col min="3" max="3" width="40.7109375" style="6" customWidth="1"/>
    <col min="4" max="4" width="15.7109375" style="4" customWidth="1"/>
    <col min="5" max="8" width="15.7109375" style="2" customWidth="1"/>
    <col min="9" max="9" width="12.7109375" style="4" customWidth="1"/>
    <col min="10" max="16384" width="9.140625" style="4"/>
  </cols>
  <sheetData>
    <row r="1" spans="1:10">
      <c r="F1" s="71"/>
      <c r="G1" s="198" t="s">
        <v>481</v>
      </c>
      <c r="H1" s="198"/>
      <c r="I1" s="198"/>
      <c r="J1" s="71"/>
    </row>
    <row r="5" spans="1:10" ht="90" customHeight="1">
      <c r="A5" s="199" t="s">
        <v>489</v>
      </c>
      <c r="B5" s="199"/>
      <c r="C5" s="199"/>
      <c r="D5" s="199"/>
      <c r="E5" s="199"/>
      <c r="F5" s="199"/>
      <c r="G5" s="199"/>
      <c r="H5" s="199"/>
      <c r="I5" s="199"/>
    </row>
    <row r="7" spans="1:10" ht="15" customHeight="1">
      <c r="A7" s="203" t="s">
        <v>0</v>
      </c>
      <c r="B7" s="203" t="s">
        <v>16</v>
      </c>
      <c r="C7" s="203" t="s">
        <v>17</v>
      </c>
      <c r="D7" s="201" t="s">
        <v>19</v>
      </c>
      <c r="E7" s="202"/>
      <c r="F7" s="202"/>
      <c r="G7" s="202"/>
      <c r="H7" s="202"/>
      <c r="I7" s="200" t="s">
        <v>20</v>
      </c>
    </row>
    <row r="8" spans="1:10" s="1" customFormat="1" ht="45" customHeight="1">
      <c r="A8" s="203"/>
      <c r="B8" s="203"/>
      <c r="C8" s="203"/>
      <c r="D8" s="52" t="s">
        <v>208</v>
      </c>
      <c r="E8" s="52" t="s">
        <v>209</v>
      </c>
      <c r="F8" s="52" t="s">
        <v>210</v>
      </c>
      <c r="G8" s="52" t="s">
        <v>211</v>
      </c>
      <c r="H8" s="52" t="s">
        <v>212</v>
      </c>
      <c r="I8" s="200"/>
    </row>
    <row r="9" spans="1:10" ht="48.95" customHeight="1">
      <c r="A9" s="184" t="s">
        <v>1</v>
      </c>
      <c r="B9" s="185" t="s">
        <v>25</v>
      </c>
      <c r="C9" s="42" t="s">
        <v>474</v>
      </c>
      <c r="D9" s="50">
        <f>15+20</f>
        <v>35</v>
      </c>
      <c r="E9" s="50"/>
      <c r="F9" s="50"/>
      <c r="G9" s="50"/>
      <c r="H9" s="50"/>
      <c r="I9" s="186">
        <f t="shared" ref="I9:I22" si="0">SUM(D9:H9)</f>
        <v>35</v>
      </c>
    </row>
    <row r="10" spans="1:10" ht="60" customHeight="1">
      <c r="A10" s="184" t="s">
        <v>2</v>
      </c>
      <c r="B10" s="187" t="s">
        <v>213</v>
      </c>
      <c r="C10" s="188" t="s">
        <v>475</v>
      </c>
      <c r="D10" s="123">
        <f>5+5</f>
        <v>10</v>
      </c>
      <c r="E10" s="123"/>
      <c r="F10" s="123"/>
      <c r="G10" s="123"/>
      <c r="H10" s="123"/>
      <c r="I10" s="186">
        <f t="shared" si="0"/>
        <v>10</v>
      </c>
    </row>
    <row r="11" spans="1:10" ht="113.25" customHeight="1">
      <c r="A11" s="184" t="s">
        <v>3</v>
      </c>
      <c r="B11" s="187" t="s">
        <v>75</v>
      </c>
      <c r="C11" s="188" t="s">
        <v>214</v>
      </c>
      <c r="D11" s="123">
        <v>1</v>
      </c>
      <c r="E11" s="123"/>
      <c r="F11" s="123"/>
      <c r="G11" s="123"/>
      <c r="H11" s="123"/>
      <c r="I11" s="186">
        <f t="shared" si="0"/>
        <v>1</v>
      </c>
    </row>
    <row r="12" spans="1:10" ht="120" customHeight="1">
      <c r="A12" s="184" t="s">
        <v>4</v>
      </c>
      <c r="B12" s="185" t="s">
        <v>21</v>
      </c>
      <c r="C12" s="42" t="s">
        <v>215</v>
      </c>
      <c r="D12" s="184"/>
      <c r="E12" s="184">
        <v>2</v>
      </c>
      <c r="F12" s="123"/>
      <c r="G12" s="123"/>
      <c r="H12" s="123"/>
      <c r="I12" s="186">
        <f t="shared" si="0"/>
        <v>2</v>
      </c>
    </row>
    <row r="13" spans="1:10" ht="69.95" customHeight="1">
      <c r="A13" s="184" t="s">
        <v>5</v>
      </c>
      <c r="B13" s="187" t="s">
        <v>25</v>
      </c>
      <c r="C13" s="189" t="s">
        <v>216</v>
      </c>
      <c r="D13" s="157"/>
      <c r="E13" s="157">
        <v>13</v>
      </c>
      <c r="F13" s="123"/>
      <c r="G13" s="123"/>
      <c r="H13" s="123"/>
      <c r="I13" s="186">
        <f t="shared" si="0"/>
        <v>13</v>
      </c>
    </row>
    <row r="14" spans="1:10" ht="63.75" customHeight="1">
      <c r="A14" s="184" t="s">
        <v>6</v>
      </c>
      <c r="B14" s="190" t="s">
        <v>217</v>
      </c>
      <c r="C14" s="42" t="s">
        <v>476</v>
      </c>
      <c r="D14" s="184"/>
      <c r="E14" s="184">
        <f>1+2</f>
        <v>3</v>
      </c>
      <c r="F14" s="123"/>
      <c r="G14" s="123"/>
      <c r="H14" s="123"/>
      <c r="I14" s="186">
        <f t="shared" si="0"/>
        <v>3</v>
      </c>
    </row>
    <row r="15" spans="1:10" ht="104.25" customHeight="1">
      <c r="A15" s="184" t="s">
        <v>7</v>
      </c>
      <c r="B15" s="187" t="s">
        <v>75</v>
      </c>
      <c r="C15" s="191" t="s">
        <v>477</v>
      </c>
      <c r="D15" s="157"/>
      <c r="E15" s="157">
        <v>1</v>
      </c>
      <c r="F15" s="123"/>
      <c r="G15" s="123"/>
      <c r="H15" s="123"/>
      <c r="I15" s="186">
        <f t="shared" si="0"/>
        <v>1</v>
      </c>
    </row>
    <row r="16" spans="1:10" ht="136.5" customHeight="1">
      <c r="A16" s="184" t="s">
        <v>8</v>
      </c>
      <c r="B16" s="187" t="s">
        <v>218</v>
      </c>
      <c r="C16" s="191" t="s">
        <v>219</v>
      </c>
      <c r="D16" s="157"/>
      <c r="E16" s="157">
        <f>6+3</f>
        <v>9</v>
      </c>
      <c r="F16" s="123"/>
      <c r="G16" s="123"/>
      <c r="H16" s="123"/>
      <c r="I16" s="186">
        <f t="shared" si="0"/>
        <v>9</v>
      </c>
    </row>
    <row r="17" spans="1:9" ht="96" customHeight="1">
      <c r="A17" s="184" t="s">
        <v>9</v>
      </c>
      <c r="B17" s="185" t="s">
        <v>220</v>
      </c>
      <c r="C17" s="42" t="s">
        <v>478</v>
      </c>
      <c r="D17" s="157"/>
      <c r="E17" s="157"/>
      <c r="F17" s="123">
        <f>3+6</f>
        <v>9</v>
      </c>
      <c r="G17" s="123"/>
      <c r="H17" s="123"/>
      <c r="I17" s="186">
        <f t="shared" si="0"/>
        <v>9</v>
      </c>
    </row>
    <row r="18" spans="1:9" ht="74.25" customHeight="1">
      <c r="A18" s="184" t="s">
        <v>10</v>
      </c>
      <c r="B18" s="192" t="s">
        <v>67</v>
      </c>
      <c r="C18" s="23" t="s">
        <v>221</v>
      </c>
      <c r="D18" s="123"/>
      <c r="E18" s="123"/>
      <c r="F18" s="123">
        <v>1</v>
      </c>
      <c r="G18" s="123"/>
      <c r="H18" s="123"/>
      <c r="I18" s="186">
        <f t="shared" si="0"/>
        <v>1</v>
      </c>
    </row>
    <row r="19" spans="1:9" ht="69" customHeight="1">
      <c r="A19" s="184" t="s">
        <v>11</v>
      </c>
      <c r="B19" s="192" t="s">
        <v>21</v>
      </c>
      <c r="C19" s="193" t="s">
        <v>479</v>
      </c>
      <c r="D19" s="123"/>
      <c r="E19" s="123"/>
      <c r="F19" s="123"/>
      <c r="G19" s="123">
        <v>1</v>
      </c>
      <c r="H19" s="123"/>
      <c r="I19" s="186">
        <f t="shared" si="0"/>
        <v>1</v>
      </c>
    </row>
    <row r="20" spans="1:9" ht="69.75" customHeight="1">
      <c r="A20" s="184" t="s">
        <v>12</v>
      </c>
      <c r="B20" s="192" t="s">
        <v>222</v>
      </c>
      <c r="C20" s="194" t="s">
        <v>223</v>
      </c>
      <c r="D20" s="123"/>
      <c r="E20" s="123"/>
      <c r="F20" s="123"/>
      <c r="G20" s="123">
        <v>12</v>
      </c>
      <c r="H20" s="123"/>
      <c r="I20" s="186">
        <f t="shared" si="0"/>
        <v>12</v>
      </c>
    </row>
    <row r="21" spans="1:9" ht="120.75" customHeight="1">
      <c r="A21" s="184" t="s">
        <v>13</v>
      </c>
      <c r="B21" s="192" t="s">
        <v>75</v>
      </c>
      <c r="C21" s="194" t="s">
        <v>224</v>
      </c>
      <c r="D21" s="123"/>
      <c r="E21" s="123"/>
      <c r="F21" s="123"/>
      <c r="G21" s="123">
        <v>5</v>
      </c>
      <c r="H21" s="123"/>
      <c r="I21" s="186">
        <f t="shared" si="0"/>
        <v>5</v>
      </c>
    </row>
    <row r="22" spans="1:9" ht="50.25" customHeight="1">
      <c r="A22" s="184" t="s">
        <v>14</v>
      </c>
      <c r="B22" s="192" t="s">
        <v>225</v>
      </c>
      <c r="C22" s="194" t="s">
        <v>226</v>
      </c>
      <c r="D22" s="123"/>
      <c r="E22" s="123"/>
      <c r="F22" s="123"/>
      <c r="G22" s="123">
        <v>15</v>
      </c>
      <c r="H22" s="123"/>
      <c r="I22" s="186">
        <f t="shared" si="0"/>
        <v>15</v>
      </c>
    </row>
    <row r="23" spans="1:9" ht="45" customHeight="1">
      <c r="A23" s="184" t="s">
        <v>15</v>
      </c>
      <c r="B23" s="26" t="s">
        <v>25</v>
      </c>
      <c r="C23" s="20" t="s">
        <v>480</v>
      </c>
      <c r="D23" s="78"/>
      <c r="E23" s="143"/>
      <c r="F23" s="143"/>
      <c r="G23" s="143"/>
      <c r="H23" s="143">
        <f>3+5</f>
        <v>8</v>
      </c>
      <c r="I23" s="72">
        <f>SUM(D23:H23)</f>
        <v>8</v>
      </c>
    </row>
    <row r="24" spans="1:9" ht="39">
      <c r="A24" s="184" t="s">
        <v>51</v>
      </c>
      <c r="B24" s="163" t="s">
        <v>21</v>
      </c>
      <c r="C24" s="195" t="s">
        <v>227</v>
      </c>
      <c r="D24" s="143"/>
      <c r="E24" s="143"/>
      <c r="F24" s="143"/>
      <c r="G24" s="143"/>
      <c r="H24" s="143">
        <v>1</v>
      </c>
      <c r="I24" s="72">
        <f>SUM(D24:H24)</f>
        <v>1</v>
      </c>
    </row>
  </sheetData>
  <mergeCells count="7">
    <mergeCell ref="A5:I5"/>
    <mergeCell ref="G1:I1"/>
    <mergeCell ref="I7:I8"/>
    <mergeCell ref="A7:A8"/>
    <mergeCell ref="B7:B8"/>
    <mergeCell ref="C7:C8"/>
    <mergeCell ref="D7:H7"/>
  </mergeCells>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0"/>
  <sheetViews>
    <sheetView showGridLines="0" view="pageBreakPreview" zoomScale="85" zoomScaleNormal="100" zoomScaleSheetLayoutView="85" workbookViewId="0">
      <selection activeCell="A5" sqref="A5:F5"/>
    </sheetView>
  </sheetViews>
  <sheetFormatPr defaultRowHeight="15"/>
  <cols>
    <col min="1" max="1" width="5.42578125" style="4" customWidth="1"/>
    <col min="2" max="2" width="25.7109375" style="6" customWidth="1"/>
    <col min="3" max="3" width="40.7109375" style="6" customWidth="1"/>
    <col min="4" max="4" width="15.7109375" style="4" customWidth="1"/>
    <col min="5" max="6" width="15.7109375" style="2" customWidth="1"/>
    <col min="7" max="7" width="12.7109375" style="4" customWidth="1"/>
    <col min="8" max="16384" width="9.140625" style="4"/>
  </cols>
  <sheetData>
    <row r="1" spans="1:8">
      <c r="F1" s="198" t="s">
        <v>481</v>
      </c>
      <c r="G1" s="198"/>
      <c r="H1" s="71"/>
    </row>
    <row r="5" spans="1:8" ht="90" customHeight="1">
      <c r="A5" s="199" t="s">
        <v>488</v>
      </c>
      <c r="B5" s="199"/>
      <c r="C5" s="199"/>
      <c r="D5" s="199"/>
      <c r="E5" s="199"/>
      <c r="F5" s="199"/>
    </row>
    <row r="7" spans="1:8" ht="15" customHeight="1">
      <c r="A7" s="203" t="s">
        <v>0</v>
      </c>
      <c r="B7" s="203" t="s">
        <v>16</v>
      </c>
      <c r="C7" s="203" t="s">
        <v>17</v>
      </c>
      <c r="D7" s="201" t="s">
        <v>19</v>
      </c>
      <c r="E7" s="202"/>
      <c r="F7" s="202"/>
      <c r="G7" s="200" t="s">
        <v>20</v>
      </c>
    </row>
    <row r="8" spans="1:8" s="1" customFormat="1" ht="45" customHeight="1">
      <c r="A8" s="203"/>
      <c r="B8" s="203"/>
      <c r="C8" s="203"/>
      <c r="D8" s="153" t="s">
        <v>465</v>
      </c>
      <c r="E8" s="153" t="s">
        <v>466</v>
      </c>
      <c r="F8" s="176" t="s">
        <v>467</v>
      </c>
      <c r="G8" s="200"/>
    </row>
    <row r="9" spans="1:8" ht="50.25" customHeight="1">
      <c r="A9" s="140" t="s">
        <v>1</v>
      </c>
      <c r="B9" s="178" t="s">
        <v>25</v>
      </c>
      <c r="C9" s="179" t="s">
        <v>439</v>
      </c>
      <c r="D9" s="10">
        <v>23</v>
      </c>
      <c r="E9" s="10"/>
      <c r="F9" s="177">
        <v>20</v>
      </c>
      <c r="G9" s="12">
        <f t="shared" ref="G9:G19" si="0">SUM(D9:F9)</f>
        <v>43</v>
      </c>
    </row>
    <row r="10" spans="1:8" s="154" customFormat="1" ht="84" customHeight="1">
      <c r="A10" s="155" t="s">
        <v>2</v>
      </c>
      <c r="B10" s="180" t="s">
        <v>33</v>
      </c>
      <c r="C10" s="180" t="s">
        <v>440</v>
      </c>
      <c r="D10" s="175">
        <v>1</v>
      </c>
      <c r="E10" s="175">
        <v>1</v>
      </c>
      <c r="F10" s="175"/>
      <c r="G10" s="72">
        <f t="shared" si="0"/>
        <v>2</v>
      </c>
    </row>
    <row r="11" spans="1:8" s="154" customFormat="1" ht="50.25" customHeight="1">
      <c r="A11" s="155" t="s">
        <v>3</v>
      </c>
      <c r="B11" s="178" t="s">
        <v>46</v>
      </c>
      <c r="C11" s="179" t="s">
        <v>441</v>
      </c>
      <c r="D11" s="175">
        <v>8</v>
      </c>
      <c r="E11" s="175"/>
      <c r="F11" s="175">
        <v>5</v>
      </c>
      <c r="G11" s="72">
        <f t="shared" si="0"/>
        <v>13</v>
      </c>
    </row>
    <row r="12" spans="1:8" s="154" customFormat="1" ht="82.5" customHeight="1">
      <c r="A12" s="155" t="s">
        <v>4</v>
      </c>
      <c r="B12" s="178" t="s">
        <v>21</v>
      </c>
      <c r="C12" s="179" t="s">
        <v>442</v>
      </c>
      <c r="D12" s="175">
        <v>2</v>
      </c>
      <c r="E12" s="175"/>
      <c r="F12" s="175"/>
      <c r="G12" s="72">
        <f t="shared" si="0"/>
        <v>2</v>
      </c>
    </row>
    <row r="13" spans="1:8" s="154" customFormat="1" ht="66" customHeight="1">
      <c r="A13" s="155" t="s">
        <v>5</v>
      </c>
      <c r="B13" s="181" t="s">
        <v>21</v>
      </c>
      <c r="C13" s="179" t="s">
        <v>443</v>
      </c>
      <c r="D13" s="175">
        <v>2</v>
      </c>
      <c r="E13" s="175"/>
      <c r="F13" s="175">
        <v>5</v>
      </c>
      <c r="G13" s="72">
        <f t="shared" si="0"/>
        <v>7</v>
      </c>
    </row>
    <row r="14" spans="1:8" s="154" customFormat="1" ht="77.25" customHeight="1">
      <c r="A14" s="155" t="s">
        <v>6</v>
      </c>
      <c r="B14" s="182" t="s">
        <v>444</v>
      </c>
      <c r="C14" s="183" t="s">
        <v>445</v>
      </c>
      <c r="D14" s="175">
        <v>10</v>
      </c>
      <c r="E14" s="175"/>
      <c r="F14" s="175"/>
      <c r="G14" s="72">
        <f t="shared" si="0"/>
        <v>10</v>
      </c>
    </row>
    <row r="15" spans="1:8" ht="83.25" customHeight="1">
      <c r="A15" s="155" t="s">
        <v>7</v>
      </c>
      <c r="B15" s="181" t="s">
        <v>21</v>
      </c>
      <c r="C15" s="179" t="s">
        <v>468</v>
      </c>
      <c r="D15" s="11">
        <v>2</v>
      </c>
      <c r="E15" s="11"/>
      <c r="F15" s="11"/>
      <c r="G15" s="72">
        <f t="shared" si="0"/>
        <v>2</v>
      </c>
    </row>
    <row r="16" spans="1:8" ht="82.5" customHeight="1">
      <c r="A16" s="155" t="s">
        <v>8</v>
      </c>
      <c r="B16" s="181" t="s">
        <v>21</v>
      </c>
      <c r="C16" s="179" t="s">
        <v>469</v>
      </c>
      <c r="D16" s="11">
        <v>2</v>
      </c>
      <c r="E16" s="11"/>
      <c r="F16" s="11"/>
      <c r="G16" s="12">
        <f t="shared" si="0"/>
        <v>2</v>
      </c>
    </row>
    <row r="17" spans="1:7" ht="51" customHeight="1">
      <c r="A17" s="155" t="s">
        <v>9</v>
      </c>
      <c r="B17" s="178" t="s">
        <v>75</v>
      </c>
      <c r="C17" s="179" t="s">
        <v>470</v>
      </c>
      <c r="D17" s="11">
        <v>1</v>
      </c>
      <c r="E17" s="11"/>
      <c r="F17" s="11"/>
      <c r="G17" s="12">
        <f t="shared" si="0"/>
        <v>1</v>
      </c>
    </row>
    <row r="18" spans="1:7" ht="57.75" customHeight="1">
      <c r="A18" s="155" t="s">
        <v>10</v>
      </c>
      <c r="B18" s="178" t="s">
        <v>93</v>
      </c>
      <c r="C18" s="179" t="s">
        <v>471</v>
      </c>
      <c r="D18" s="11">
        <v>1</v>
      </c>
      <c r="E18" s="11"/>
      <c r="F18" s="11"/>
      <c r="G18" s="12">
        <f t="shared" si="0"/>
        <v>1</v>
      </c>
    </row>
    <row r="19" spans="1:7" ht="70.5" customHeight="1">
      <c r="A19" s="155" t="s">
        <v>11</v>
      </c>
      <c r="B19" s="178" t="s">
        <v>472</v>
      </c>
      <c r="C19" s="179" t="s">
        <v>473</v>
      </c>
      <c r="D19" s="11">
        <v>1</v>
      </c>
      <c r="E19" s="11"/>
      <c r="F19" s="11"/>
      <c r="G19" s="12">
        <f t="shared" si="0"/>
        <v>1</v>
      </c>
    </row>
    <row r="20" spans="1:7" ht="15" customHeight="1">
      <c r="A20" s="7"/>
      <c r="B20" s="8"/>
      <c r="C20" s="8"/>
      <c r="D20" s="9"/>
      <c r="F20" s="4"/>
      <c r="G20" s="7"/>
    </row>
  </sheetData>
  <mergeCells count="7">
    <mergeCell ref="F1:G1"/>
    <mergeCell ref="G7:G8"/>
    <mergeCell ref="A5:F5"/>
    <mergeCell ref="A7:A8"/>
    <mergeCell ref="B7:B8"/>
    <mergeCell ref="C7:C8"/>
    <mergeCell ref="D7:F7"/>
  </mergeCells>
  <pageMargins left="0.7" right="0.7" top="0.75" bottom="0.75" header="0.3" footer="0.3"/>
  <pageSetup paperSize="9"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94"/>
  <sheetViews>
    <sheetView showGridLines="0" view="pageBreakPreview" zoomScale="70" zoomScaleNormal="70" zoomScaleSheetLayoutView="70" workbookViewId="0">
      <selection activeCell="A5" sqref="A5:J5"/>
    </sheetView>
  </sheetViews>
  <sheetFormatPr defaultRowHeight="15"/>
  <cols>
    <col min="1" max="1" width="5.42578125" style="4" customWidth="1"/>
    <col min="2" max="2" width="25.7109375" style="6" customWidth="1"/>
    <col min="3" max="3" width="47.7109375" style="6" customWidth="1"/>
    <col min="4" max="4" width="15.7109375" style="4" customWidth="1"/>
    <col min="5" max="8" width="15.7109375" style="2" customWidth="1"/>
    <col min="9" max="9" width="15.7109375" style="4" customWidth="1"/>
    <col min="10" max="10" width="12.7109375" style="4" customWidth="1"/>
    <col min="11" max="16384" width="9.140625" style="4"/>
  </cols>
  <sheetData>
    <row r="1" spans="1:11">
      <c r="F1" s="71"/>
      <c r="G1" s="71"/>
      <c r="H1" s="71"/>
      <c r="I1" s="71"/>
      <c r="J1" s="51" t="s">
        <v>481</v>
      </c>
      <c r="K1" s="71"/>
    </row>
    <row r="2" spans="1:11">
      <c r="I2" s="3"/>
    </row>
    <row r="5" spans="1:11" ht="90" customHeight="1">
      <c r="A5" s="199" t="s">
        <v>487</v>
      </c>
      <c r="B5" s="199"/>
      <c r="C5" s="199"/>
      <c r="D5" s="199"/>
      <c r="E5" s="199"/>
      <c r="F5" s="199"/>
      <c r="G5" s="199"/>
      <c r="H5" s="199"/>
      <c r="I5" s="199"/>
      <c r="J5" s="199"/>
    </row>
    <row r="7" spans="1:11" ht="15" customHeight="1">
      <c r="A7" s="203" t="s">
        <v>0</v>
      </c>
      <c r="B7" s="203" t="s">
        <v>16</v>
      </c>
      <c r="C7" s="203" t="s">
        <v>17</v>
      </c>
      <c r="D7" s="201" t="s">
        <v>19</v>
      </c>
      <c r="E7" s="202"/>
      <c r="F7" s="202"/>
      <c r="G7" s="202"/>
      <c r="H7" s="202"/>
      <c r="I7" s="204"/>
      <c r="J7" s="200" t="s">
        <v>20</v>
      </c>
    </row>
    <row r="8" spans="1:11" s="1" customFormat="1" ht="45" customHeight="1">
      <c r="A8" s="203"/>
      <c r="B8" s="203"/>
      <c r="C8" s="203"/>
      <c r="D8" s="53" t="s">
        <v>228</v>
      </c>
      <c r="E8" s="53" t="s">
        <v>229</v>
      </c>
      <c r="F8" s="73" t="s">
        <v>231</v>
      </c>
      <c r="G8" s="73" t="s">
        <v>230</v>
      </c>
      <c r="H8" s="73" t="s">
        <v>232</v>
      </c>
      <c r="I8" s="53" t="s">
        <v>233</v>
      </c>
      <c r="J8" s="200"/>
    </row>
    <row r="9" spans="1:11" ht="141" customHeight="1">
      <c r="A9" s="157" t="s">
        <v>1</v>
      </c>
      <c r="B9" s="172" t="s">
        <v>21</v>
      </c>
      <c r="C9" s="171" t="s">
        <v>423</v>
      </c>
      <c r="D9" s="147">
        <v>1</v>
      </c>
      <c r="E9" s="148"/>
      <c r="F9" s="149"/>
      <c r="G9" s="149"/>
      <c r="H9" s="149"/>
      <c r="I9" s="148"/>
      <c r="J9" s="12">
        <f>SUM(D9:I9)</f>
        <v>1</v>
      </c>
    </row>
    <row r="10" spans="1:11" ht="87" customHeight="1">
      <c r="A10" s="157" t="s">
        <v>2</v>
      </c>
      <c r="B10" s="172" t="s">
        <v>116</v>
      </c>
      <c r="C10" s="171" t="s">
        <v>424</v>
      </c>
      <c r="D10" s="147">
        <v>1</v>
      </c>
      <c r="E10" s="148"/>
      <c r="F10" s="149"/>
      <c r="G10" s="149"/>
      <c r="H10" s="149"/>
      <c r="I10" s="148"/>
      <c r="J10" s="12">
        <f t="shared" ref="J10:J73" si="0">SUM(D10:I10)</f>
        <v>1</v>
      </c>
    </row>
    <row r="11" spans="1:11" ht="87" customHeight="1">
      <c r="A11" s="157" t="s">
        <v>3</v>
      </c>
      <c r="B11" s="160" t="s">
        <v>46</v>
      </c>
      <c r="C11" s="159" t="s">
        <v>278</v>
      </c>
      <c r="D11" s="144">
        <v>1</v>
      </c>
      <c r="E11" s="148"/>
      <c r="F11" s="149"/>
      <c r="G11" s="149"/>
      <c r="H11" s="149"/>
      <c r="I11" s="148"/>
      <c r="J11" s="12">
        <f t="shared" si="0"/>
        <v>1</v>
      </c>
    </row>
    <row r="12" spans="1:11" ht="60" customHeight="1">
      <c r="A12" s="157" t="s">
        <v>4</v>
      </c>
      <c r="B12" s="172" t="s">
        <v>446</v>
      </c>
      <c r="C12" s="171" t="s">
        <v>425</v>
      </c>
      <c r="D12" s="147">
        <v>2</v>
      </c>
      <c r="E12" s="148"/>
      <c r="F12" s="149"/>
      <c r="G12" s="149"/>
      <c r="H12" s="149"/>
      <c r="I12" s="148"/>
      <c r="J12" s="12">
        <f t="shared" si="0"/>
        <v>2</v>
      </c>
    </row>
    <row r="13" spans="1:11" ht="72" customHeight="1">
      <c r="A13" s="157" t="s">
        <v>5</v>
      </c>
      <c r="B13" s="171" t="s">
        <v>279</v>
      </c>
      <c r="C13" s="159" t="s">
        <v>280</v>
      </c>
      <c r="D13" s="138">
        <v>5</v>
      </c>
      <c r="E13" s="148"/>
      <c r="F13" s="149"/>
      <c r="G13" s="149"/>
      <c r="H13" s="149"/>
      <c r="I13" s="148"/>
      <c r="J13" s="12">
        <f t="shared" si="0"/>
        <v>5</v>
      </c>
    </row>
    <row r="14" spans="1:11" ht="48" customHeight="1">
      <c r="A14" s="157" t="s">
        <v>6</v>
      </c>
      <c r="B14" s="160" t="s">
        <v>187</v>
      </c>
      <c r="C14" s="159" t="s">
        <v>426</v>
      </c>
      <c r="D14" s="144">
        <v>4</v>
      </c>
      <c r="E14" s="148"/>
      <c r="F14" s="149"/>
      <c r="G14" s="149"/>
      <c r="H14" s="149"/>
      <c r="I14" s="148"/>
      <c r="J14" s="12">
        <f t="shared" si="0"/>
        <v>4</v>
      </c>
    </row>
    <row r="15" spans="1:11" ht="96.95" customHeight="1">
      <c r="A15" s="157" t="s">
        <v>7</v>
      </c>
      <c r="B15" s="173" t="s">
        <v>21</v>
      </c>
      <c r="C15" s="167" t="s">
        <v>22</v>
      </c>
      <c r="D15" s="143"/>
      <c r="E15" s="143"/>
      <c r="F15" s="140">
        <v>5</v>
      </c>
      <c r="G15" s="143"/>
      <c r="H15" s="143"/>
      <c r="I15" s="143"/>
      <c r="J15" s="12">
        <f t="shared" si="0"/>
        <v>5</v>
      </c>
    </row>
    <row r="16" spans="1:11" ht="72" customHeight="1">
      <c r="A16" s="157" t="s">
        <v>8</v>
      </c>
      <c r="B16" s="159" t="s">
        <v>281</v>
      </c>
      <c r="C16" s="159" t="s">
        <v>280</v>
      </c>
      <c r="D16" s="143"/>
      <c r="E16" s="143"/>
      <c r="F16" s="144">
        <v>21</v>
      </c>
      <c r="G16" s="143"/>
      <c r="H16" s="143"/>
      <c r="I16" s="143"/>
      <c r="J16" s="12">
        <f t="shared" si="0"/>
        <v>21</v>
      </c>
    </row>
    <row r="17" spans="1:10" ht="51" customHeight="1">
      <c r="A17" s="157" t="s">
        <v>9</v>
      </c>
      <c r="B17" s="173" t="s">
        <v>33</v>
      </c>
      <c r="C17" s="156" t="s">
        <v>282</v>
      </c>
      <c r="D17" s="143"/>
      <c r="E17" s="143"/>
      <c r="F17" s="144">
        <v>9</v>
      </c>
      <c r="G17" s="143"/>
      <c r="H17" s="143"/>
      <c r="I17" s="143"/>
      <c r="J17" s="12">
        <f t="shared" si="0"/>
        <v>9</v>
      </c>
    </row>
    <row r="18" spans="1:10" ht="57.95" customHeight="1">
      <c r="A18" s="157" t="s">
        <v>10</v>
      </c>
      <c r="B18" s="174" t="s">
        <v>75</v>
      </c>
      <c r="C18" s="156" t="s">
        <v>283</v>
      </c>
      <c r="D18" s="143"/>
      <c r="E18" s="143"/>
      <c r="F18" s="150">
        <v>7</v>
      </c>
      <c r="G18" s="143"/>
      <c r="H18" s="143"/>
      <c r="I18" s="143"/>
      <c r="J18" s="12">
        <f t="shared" si="0"/>
        <v>7</v>
      </c>
    </row>
    <row r="19" spans="1:10" ht="51" customHeight="1">
      <c r="A19" s="157" t="s">
        <v>11</v>
      </c>
      <c r="B19" s="173" t="s">
        <v>46</v>
      </c>
      <c r="C19" s="167" t="s">
        <v>284</v>
      </c>
      <c r="D19" s="143"/>
      <c r="E19" s="143"/>
      <c r="F19" s="144">
        <v>17</v>
      </c>
      <c r="G19" s="143"/>
      <c r="H19" s="143"/>
      <c r="I19" s="143"/>
      <c r="J19" s="12">
        <f t="shared" si="0"/>
        <v>17</v>
      </c>
    </row>
    <row r="20" spans="1:10" ht="96" customHeight="1">
      <c r="A20" s="157" t="s">
        <v>12</v>
      </c>
      <c r="B20" s="173" t="s">
        <v>21</v>
      </c>
      <c r="C20" s="167" t="s">
        <v>285</v>
      </c>
      <c r="D20" s="143"/>
      <c r="E20" s="143"/>
      <c r="F20" s="140">
        <v>5</v>
      </c>
      <c r="G20" s="143"/>
      <c r="H20" s="143"/>
      <c r="I20" s="143"/>
      <c r="J20" s="12">
        <f t="shared" si="0"/>
        <v>5</v>
      </c>
    </row>
    <row r="21" spans="1:10" ht="30" customHeight="1">
      <c r="A21" s="157" t="s">
        <v>13</v>
      </c>
      <c r="B21" s="160" t="s">
        <v>187</v>
      </c>
      <c r="C21" s="156" t="s">
        <v>286</v>
      </c>
      <c r="D21" s="143"/>
      <c r="E21" s="143"/>
      <c r="F21" s="144">
        <v>4</v>
      </c>
      <c r="G21" s="143"/>
      <c r="H21" s="143"/>
      <c r="I21" s="143"/>
      <c r="J21" s="12">
        <f t="shared" si="0"/>
        <v>4</v>
      </c>
    </row>
    <row r="22" spans="1:10" ht="153" customHeight="1">
      <c r="A22" s="157" t="s">
        <v>14</v>
      </c>
      <c r="B22" s="173" t="s">
        <v>287</v>
      </c>
      <c r="C22" s="167" t="s">
        <v>288</v>
      </c>
      <c r="D22" s="143"/>
      <c r="E22" s="143"/>
      <c r="F22" s="144">
        <v>1</v>
      </c>
      <c r="G22" s="143"/>
      <c r="H22" s="143"/>
      <c r="I22" s="143"/>
      <c r="J22" s="12">
        <f t="shared" si="0"/>
        <v>1</v>
      </c>
    </row>
    <row r="23" spans="1:10" ht="66" customHeight="1">
      <c r="A23" s="157" t="s">
        <v>15</v>
      </c>
      <c r="B23" s="173" t="s">
        <v>72</v>
      </c>
      <c r="C23" s="167" t="s">
        <v>289</v>
      </c>
      <c r="D23" s="143"/>
      <c r="E23" s="143"/>
      <c r="F23" s="144">
        <v>1</v>
      </c>
      <c r="G23" s="143"/>
      <c r="H23" s="143"/>
      <c r="I23" s="143"/>
      <c r="J23" s="12">
        <f t="shared" si="0"/>
        <v>1</v>
      </c>
    </row>
    <row r="24" spans="1:10" ht="48.95" customHeight="1">
      <c r="A24" s="157" t="s">
        <v>51</v>
      </c>
      <c r="B24" s="159" t="s">
        <v>197</v>
      </c>
      <c r="C24" s="156" t="s">
        <v>290</v>
      </c>
      <c r="D24" s="143"/>
      <c r="E24" s="143"/>
      <c r="F24" s="145">
        <v>2</v>
      </c>
      <c r="G24" s="143"/>
      <c r="H24" s="143"/>
      <c r="I24" s="143"/>
      <c r="J24" s="72">
        <f t="shared" si="0"/>
        <v>2</v>
      </c>
    </row>
    <row r="25" spans="1:10" ht="60" customHeight="1">
      <c r="A25" s="157" t="s">
        <v>54</v>
      </c>
      <c r="B25" s="173" t="s">
        <v>291</v>
      </c>
      <c r="C25" s="167" t="s">
        <v>292</v>
      </c>
      <c r="D25" s="143"/>
      <c r="E25" s="143"/>
      <c r="F25" s="144">
        <v>2</v>
      </c>
      <c r="G25" s="143"/>
      <c r="H25" s="143"/>
      <c r="I25" s="143"/>
      <c r="J25" s="72">
        <f t="shared" si="0"/>
        <v>2</v>
      </c>
    </row>
    <row r="26" spans="1:10" ht="99" customHeight="1">
      <c r="A26" s="157" t="s">
        <v>56</v>
      </c>
      <c r="B26" s="173" t="s">
        <v>81</v>
      </c>
      <c r="C26" s="167" t="s">
        <v>293</v>
      </c>
      <c r="D26" s="143"/>
      <c r="E26" s="143"/>
      <c r="F26" s="144">
        <v>2</v>
      </c>
      <c r="G26" s="143"/>
      <c r="H26" s="143"/>
      <c r="I26" s="143"/>
      <c r="J26" s="72">
        <f t="shared" si="0"/>
        <v>2</v>
      </c>
    </row>
    <row r="27" spans="1:10" ht="48" customHeight="1">
      <c r="A27" s="157" t="s">
        <v>57</v>
      </c>
      <c r="B27" s="173" t="s">
        <v>140</v>
      </c>
      <c r="C27" s="167" t="s">
        <v>294</v>
      </c>
      <c r="D27" s="143"/>
      <c r="E27" s="143"/>
      <c r="F27" s="144">
        <v>5</v>
      </c>
      <c r="G27" s="143"/>
      <c r="H27" s="143"/>
      <c r="I27" s="143"/>
      <c r="J27" s="72">
        <f t="shared" si="0"/>
        <v>5</v>
      </c>
    </row>
    <row r="28" spans="1:10" ht="48" customHeight="1">
      <c r="A28" s="157" t="s">
        <v>60</v>
      </c>
      <c r="B28" s="173" t="s">
        <v>295</v>
      </c>
      <c r="C28" s="167" t="s">
        <v>296</v>
      </c>
      <c r="D28" s="143"/>
      <c r="E28" s="143"/>
      <c r="F28" s="144">
        <v>3</v>
      </c>
      <c r="G28" s="143"/>
      <c r="H28" s="143"/>
      <c r="I28" s="143"/>
      <c r="J28" s="72">
        <f t="shared" si="0"/>
        <v>3</v>
      </c>
    </row>
    <row r="29" spans="1:10" ht="99.95" customHeight="1">
      <c r="A29" s="157" t="s">
        <v>62</v>
      </c>
      <c r="B29" s="173" t="s">
        <v>297</v>
      </c>
      <c r="C29" s="167" t="s">
        <v>298</v>
      </c>
      <c r="D29" s="143"/>
      <c r="E29" s="143"/>
      <c r="F29" s="140">
        <v>6</v>
      </c>
      <c r="G29" s="143"/>
      <c r="H29" s="143"/>
      <c r="I29" s="143"/>
      <c r="J29" s="72">
        <f t="shared" si="0"/>
        <v>6</v>
      </c>
    </row>
    <row r="30" spans="1:10" ht="84" customHeight="1">
      <c r="A30" s="157" t="s">
        <v>64</v>
      </c>
      <c r="B30" s="161" t="s">
        <v>81</v>
      </c>
      <c r="C30" s="166" t="s">
        <v>427</v>
      </c>
      <c r="D30" s="54"/>
      <c r="E30" s="55"/>
      <c r="F30" s="140">
        <v>1</v>
      </c>
      <c r="G30" s="56"/>
      <c r="H30" s="56"/>
      <c r="I30" s="55"/>
      <c r="J30" s="72">
        <f t="shared" si="0"/>
        <v>1</v>
      </c>
    </row>
    <row r="31" spans="1:10" ht="30" customHeight="1">
      <c r="A31" s="157" t="s">
        <v>66</v>
      </c>
      <c r="B31" s="159" t="s">
        <v>299</v>
      </c>
      <c r="C31" s="156" t="s">
        <v>300</v>
      </c>
      <c r="D31" s="56"/>
      <c r="E31" s="55"/>
      <c r="F31" s="144">
        <v>4</v>
      </c>
      <c r="G31" s="55"/>
      <c r="H31" s="55"/>
      <c r="I31" s="56"/>
      <c r="J31" s="72">
        <f t="shared" si="0"/>
        <v>4</v>
      </c>
    </row>
    <row r="32" spans="1:10" ht="69" customHeight="1">
      <c r="A32" s="157" t="s">
        <v>69</v>
      </c>
      <c r="B32" s="159" t="s">
        <v>301</v>
      </c>
      <c r="C32" s="156" t="s">
        <v>302</v>
      </c>
      <c r="D32" s="56"/>
      <c r="E32" s="55"/>
      <c r="F32" s="145">
        <v>2</v>
      </c>
      <c r="G32" s="55"/>
      <c r="H32" s="55"/>
      <c r="I32" s="56"/>
      <c r="J32" s="72">
        <f t="shared" si="0"/>
        <v>2</v>
      </c>
    </row>
    <row r="33" spans="1:10" ht="63" customHeight="1">
      <c r="A33" s="157" t="s">
        <v>71</v>
      </c>
      <c r="B33" s="159" t="s">
        <v>303</v>
      </c>
      <c r="C33" s="156" t="s">
        <v>304</v>
      </c>
      <c r="D33" s="56"/>
      <c r="E33" s="55"/>
      <c r="F33" s="145">
        <v>1</v>
      </c>
      <c r="G33" s="55"/>
      <c r="H33" s="55"/>
      <c r="I33" s="56"/>
      <c r="J33" s="72">
        <f t="shared" si="0"/>
        <v>1</v>
      </c>
    </row>
    <row r="34" spans="1:10" ht="45.95" customHeight="1">
      <c r="A34" s="157" t="s">
        <v>74</v>
      </c>
      <c r="B34" s="159" t="s">
        <v>305</v>
      </c>
      <c r="C34" s="156" t="s">
        <v>306</v>
      </c>
      <c r="D34" s="56"/>
      <c r="E34" s="55"/>
      <c r="F34" s="145">
        <v>2</v>
      </c>
      <c r="G34" s="55"/>
      <c r="H34" s="55"/>
      <c r="I34" s="56"/>
      <c r="J34" s="72">
        <f t="shared" si="0"/>
        <v>2</v>
      </c>
    </row>
    <row r="35" spans="1:10" ht="30" customHeight="1">
      <c r="A35" s="157" t="s">
        <v>77</v>
      </c>
      <c r="B35" s="159" t="s">
        <v>307</v>
      </c>
      <c r="C35" s="156" t="s">
        <v>308</v>
      </c>
      <c r="D35" s="56"/>
      <c r="E35" s="55"/>
      <c r="F35" s="145">
        <v>2</v>
      </c>
      <c r="G35" s="55"/>
      <c r="H35" s="55"/>
      <c r="I35" s="56"/>
      <c r="J35" s="72">
        <f t="shared" si="0"/>
        <v>2</v>
      </c>
    </row>
    <row r="36" spans="1:10" ht="30" customHeight="1">
      <c r="A36" s="157" t="s">
        <v>80</v>
      </c>
      <c r="B36" s="159" t="s">
        <v>309</v>
      </c>
      <c r="C36" s="156" t="s">
        <v>310</v>
      </c>
      <c r="D36" s="56"/>
      <c r="E36" s="55"/>
      <c r="F36" s="145">
        <v>2</v>
      </c>
      <c r="G36" s="55"/>
      <c r="H36" s="55"/>
      <c r="I36" s="56"/>
      <c r="J36" s="72">
        <f t="shared" si="0"/>
        <v>2</v>
      </c>
    </row>
    <row r="37" spans="1:10" ht="30" customHeight="1">
      <c r="A37" s="157" t="s">
        <v>83</v>
      </c>
      <c r="B37" s="159" t="s">
        <v>311</v>
      </c>
      <c r="C37" s="156" t="s">
        <v>428</v>
      </c>
      <c r="D37" s="56"/>
      <c r="E37" s="55"/>
      <c r="F37" s="145">
        <v>4</v>
      </c>
      <c r="G37" s="55"/>
      <c r="H37" s="55"/>
      <c r="I37" s="56"/>
      <c r="J37" s="72">
        <f t="shared" si="0"/>
        <v>4</v>
      </c>
    </row>
    <row r="38" spans="1:10" ht="114" customHeight="1">
      <c r="A38" s="157" t="s">
        <v>86</v>
      </c>
      <c r="B38" s="159" t="s">
        <v>312</v>
      </c>
      <c r="C38" s="156" t="s">
        <v>313</v>
      </c>
      <c r="D38" s="56"/>
      <c r="E38" s="55"/>
      <c r="F38" s="145">
        <v>4</v>
      </c>
      <c r="G38" s="55"/>
      <c r="H38" s="55"/>
      <c r="I38" s="56"/>
      <c r="J38" s="72">
        <f t="shared" si="0"/>
        <v>4</v>
      </c>
    </row>
    <row r="39" spans="1:10" ht="120" customHeight="1">
      <c r="A39" s="157" t="s">
        <v>89</v>
      </c>
      <c r="B39" s="173" t="s">
        <v>314</v>
      </c>
      <c r="C39" s="167" t="s">
        <v>429</v>
      </c>
      <c r="D39" s="56"/>
      <c r="E39" s="55"/>
      <c r="F39" s="144">
        <v>3</v>
      </c>
      <c r="G39" s="55"/>
      <c r="H39" s="55"/>
      <c r="I39" s="56"/>
      <c r="J39" s="72">
        <f t="shared" si="0"/>
        <v>3</v>
      </c>
    </row>
    <row r="40" spans="1:10" ht="67.5" customHeight="1">
      <c r="A40" s="157" t="s">
        <v>92</v>
      </c>
      <c r="B40" s="173" t="s">
        <v>121</v>
      </c>
      <c r="C40" s="167" t="s">
        <v>315</v>
      </c>
      <c r="D40" s="56"/>
      <c r="E40" s="55"/>
      <c r="F40" s="144">
        <v>6</v>
      </c>
      <c r="G40" s="55"/>
      <c r="H40" s="55"/>
      <c r="I40" s="56"/>
      <c r="J40" s="72">
        <f t="shared" si="0"/>
        <v>6</v>
      </c>
    </row>
    <row r="41" spans="1:10" ht="85.5" customHeight="1">
      <c r="A41" s="157" t="s">
        <v>95</v>
      </c>
      <c r="B41" s="173" t="s">
        <v>316</v>
      </c>
      <c r="C41" s="167" t="s">
        <v>317</v>
      </c>
      <c r="D41" s="56"/>
      <c r="E41" s="55"/>
      <c r="F41" s="145">
        <v>3</v>
      </c>
      <c r="G41" s="55"/>
      <c r="H41" s="55"/>
      <c r="I41" s="56"/>
      <c r="J41" s="72">
        <f t="shared" si="0"/>
        <v>3</v>
      </c>
    </row>
    <row r="42" spans="1:10" ht="135" customHeight="1">
      <c r="A42" s="157" t="s">
        <v>98</v>
      </c>
      <c r="B42" s="162" t="s">
        <v>279</v>
      </c>
      <c r="C42" s="165" t="s">
        <v>318</v>
      </c>
      <c r="D42" s="56"/>
      <c r="E42" s="144">
        <v>14</v>
      </c>
      <c r="F42" s="55"/>
      <c r="G42" s="55"/>
      <c r="H42" s="55"/>
      <c r="I42" s="56"/>
      <c r="J42" s="72">
        <f t="shared" si="0"/>
        <v>14</v>
      </c>
    </row>
    <row r="43" spans="1:10" ht="84" customHeight="1">
      <c r="A43" s="157" t="s">
        <v>101</v>
      </c>
      <c r="B43" s="159" t="s">
        <v>319</v>
      </c>
      <c r="C43" s="156" t="s">
        <v>320</v>
      </c>
      <c r="D43" s="56"/>
      <c r="E43" s="144">
        <v>8</v>
      </c>
      <c r="F43" s="55"/>
      <c r="G43" s="55"/>
      <c r="H43" s="55"/>
      <c r="I43" s="56"/>
      <c r="J43" s="72">
        <f t="shared" si="0"/>
        <v>8</v>
      </c>
    </row>
    <row r="44" spans="1:10" ht="79.5" customHeight="1">
      <c r="A44" s="157" t="s">
        <v>104</v>
      </c>
      <c r="B44" s="159" t="s">
        <v>102</v>
      </c>
      <c r="C44" s="156" t="s">
        <v>321</v>
      </c>
      <c r="D44" s="56"/>
      <c r="E44" s="144">
        <v>8</v>
      </c>
      <c r="F44" s="55"/>
      <c r="G44" s="55"/>
      <c r="H44" s="55"/>
      <c r="I44" s="56"/>
      <c r="J44" s="72">
        <f t="shared" si="0"/>
        <v>8</v>
      </c>
    </row>
    <row r="45" spans="1:10" ht="106.5" customHeight="1">
      <c r="A45" s="157" t="s">
        <v>107</v>
      </c>
      <c r="B45" s="159" t="s">
        <v>322</v>
      </c>
      <c r="C45" s="156" t="s">
        <v>430</v>
      </c>
      <c r="D45" s="56"/>
      <c r="E45" s="144">
        <v>3</v>
      </c>
      <c r="F45" s="55"/>
      <c r="G45" s="55"/>
      <c r="H45" s="55"/>
      <c r="I45" s="56"/>
      <c r="J45" s="72">
        <f t="shared" si="0"/>
        <v>3</v>
      </c>
    </row>
    <row r="46" spans="1:10" ht="76.5" customHeight="1">
      <c r="A46" s="157" t="s">
        <v>110</v>
      </c>
      <c r="B46" s="159" t="s">
        <v>323</v>
      </c>
      <c r="C46" s="156" t="s">
        <v>324</v>
      </c>
      <c r="D46" s="56"/>
      <c r="E46" s="144">
        <v>12</v>
      </c>
      <c r="F46" s="55"/>
      <c r="G46" s="55"/>
      <c r="H46" s="55"/>
      <c r="I46" s="56"/>
      <c r="J46" s="72">
        <f t="shared" si="0"/>
        <v>12</v>
      </c>
    </row>
    <row r="47" spans="1:10" ht="69" customHeight="1">
      <c r="A47" s="157" t="s">
        <v>112</v>
      </c>
      <c r="B47" s="160" t="s">
        <v>325</v>
      </c>
      <c r="C47" s="156" t="s">
        <v>431</v>
      </c>
      <c r="D47" s="56"/>
      <c r="E47" s="144">
        <v>1</v>
      </c>
      <c r="F47" s="55"/>
      <c r="G47" s="55"/>
      <c r="H47" s="55"/>
      <c r="I47" s="56"/>
      <c r="J47" s="72">
        <f t="shared" si="0"/>
        <v>1</v>
      </c>
    </row>
    <row r="48" spans="1:10" ht="51" customHeight="1">
      <c r="A48" s="157" t="s">
        <v>115</v>
      </c>
      <c r="B48" s="159" t="s">
        <v>326</v>
      </c>
      <c r="C48" s="156" t="s">
        <v>432</v>
      </c>
      <c r="D48" s="56"/>
      <c r="E48" s="144">
        <v>10</v>
      </c>
      <c r="F48" s="55"/>
      <c r="G48" s="55"/>
      <c r="H48" s="55"/>
      <c r="I48" s="56"/>
      <c r="J48" s="72">
        <f t="shared" si="0"/>
        <v>10</v>
      </c>
    </row>
    <row r="49" spans="1:10" ht="30" customHeight="1">
      <c r="A49" s="157" t="s">
        <v>118</v>
      </c>
      <c r="B49" s="159" t="s">
        <v>433</v>
      </c>
      <c r="C49" s="156" t="s">
        <v>447</v>
      </c>
      <c r="D49" s="56"/>
      <c r="E49" s="144">
        <v>10</v>
      </c>
      <c r="F49" s="55"/>
      <c r="G49" s="55"/>
      <c r="H49" s="55"/>
      <c r="I49" s="56"/>
      <c r="J49" s="72">
        <f t="shared" si="0"/>
        <v>10</v>
      </c>
    </row>
    <row r="50" spans="1:10" ht="30" customHeight="1">
      <c r="A50" s="157" t="s">
        <v>120</v>
      </c>
      <c r="B50" s="159" t="s">
        <v>327</v>
      </c>
      <c r="C50" s="156" t="s">
        <v>328</v>
      </c>
      <c r="D50" s="56"/>
      <c r="E50" s="144">
        <v>10</v>
      </c>
      <c r="F50" s="55"/>
      <c r="G50" s="55"/>
      <c r="H50" s="55"/>
      <c r="I50" s="56"/>
      <c r="J50" s="72">
        <f t="shared" si="0"/>
        <v>10</v>
      </c>
    </row>
    <row r="51" spans="1:10" ht="117" customHeight="1">
      <c r="A51" s="157" t="s">
        <v>234</v>
      </c>
      <c r="B51" s="158" t="s">
        <v>329</v>
      </c>
      <c r="C51" s="167" t="s">
        <v>434</v>
      </c>
      <c r="D51" s="56"/>
      <c r="E51" s="144">
        <v>1</v>
      </c>
      <c r="F51" s="55"/>
      <c r="G51" s="55"/>
      <c r="H51" s="55"/>
      <c r="I51" s="56"/>
      <c r="J51" s="72">
        <f t="shared" si="0"/>
        <v>1</v>
      </c>
    </row>
    <row r="52" spans="1:10" ht="77.25" customHeight="1">
      <c r="A52" s="157" t="s">
        <v>235</v>
      </c>
      <c r="B52" s="173" t="s">
        <v>67</v>
      </c>
      <c r="C52" s="167" t="s">
        <v>435</v>
      </c>
      <c r="D52" s="56"/>
      <c r="E52" s="55"/>
      <c r="F52" s="55"/>
      <c r="G52" s="144">
        <v>1</v>
      </c>
      <c r="H52" s="55"/>
      <c r="I52" s="56"/>
      <c r="J52" s="72">
        <f t="shared" si="0"/>
        <v>1</v>
      </c>
    </row>
    <row r="53" spans="1:10" ht="164.25" customHeight="1">
      <c r="A53" s="157" t="s">
        <v>236</v>
      </c>
      <c r="B53" s="173" t="s">
        <v>330</v>
      </c>
      <c r="C53" s="167" t="s">
        <v>331</v>
      </c>
      <c r="D53" s="56"/>
      <c r="E53" s="55"/>
      <c r="F53" s="55"/>
      <c r="G53" s="144">
        <v>4</v>
      </c>
      <c r="H53" s="55"/>
      <c r="I53" s="56"/>
      <c r="J53" s="72">
        <f t="shared" si="0"/>
        <v>4</v>
      </c>
    </row>
    <row r="54" spans="1:10" ht="234.75" customHeight="1">
      <c r="A54" s="157" t="s">
        <v>237</v>
      </c>
      <c r="B54" s="158" t="s">
        <v>131</v>
      </c>
      <c r="C54" s="167" t="s">
        <v>436</v>
      </c>
      <c r="D54" s="56"/>
      <c r="E54" s="55"/>
      <c r="F54" s="55"/>
      <c r="G54" s="144">
        <v>8</v>
      </c>
      <c r="H54" s="55"/>
      <c r="I54" s="56"/>
      <c r="J54" s="72">
        <f t="shared" si="0"/>
        <v>8</v>
      </c>
    </row>
    <row r="55" spans="1:10" ht="165.75">
      <c r="A55" s="157" t="s">
        <v>238</v>
      </c>
      <c r="B55" s="173" t="s">
        <v>105</v>
      </c>
      <c r="C55" s="164" t="s">
        <v>448</v>
      </c>
      <c r="D55" s="56"/>
      <c r="E55" s="55"/>
      <c r="F55" s="55"/>
      <c r="G55" s="144">
        <v>5</v>
      </c>
      <c r="H55" s="55"/>
      <c r="I55" s="56"/>
      <c r="J55" s="72">
        <f t="shared" si="0"/>
        <v>5</v>
      </c>
    </row>
    <row r="56" spans="1:10" ht="140.25" customHeight="1">
      <c r="A56" s="157" t="s">
        <v>239</v>
      </c>
      <c r="B56" s="173" t="s">
        <v>449</v>
      </c>
      <c r="C56" s="156" t="s">
        <v>450</v>
      </c>
      <c r="D56" s="56"/>
      <c r="E56" s="55"/>
      <c r="F56" s="55"/>
      <c r="G56" s="144">
        <v>3</v>
      </c>
      <c r="H56" s="55"/>
      <c r="I56" s="56"/>
      <c r="J56" s="72">
        <f t="shared" si="0"/>
        <v>3</v>
      </c>
    </row>
    <row r="57" spans="1:10" ht="148.5" customHeight="1">
      <c r="A57" s="157" t="s">
        <v>240</v>
      </c>
      <c r="B57" s="158" t="s">
        <v>451</v>
      </c>
      <c r="C57" s="156" t="s">
        <v>452</v>
      </c>
      <c r="D57" s="56"/>
      <c r="E57" s="55"/>
      <c r="F57" s="55"/>
      <c r="G57" s="144">
        <v>2</v>
      </c>
      <c r="H57" s="55"/>
      <c r="I57" s="56"/>
      <c r="J57" s="72">
        <f t="shared" si="0"/>
        <v>2</v>
      </c>
    </row>
    <row r="58" spans="1:10" ht="217.5" customHeight="1">
      <c r="A58" s="157" t="s">
        <v>241</v>
      </c>
      <c r="B58" s="173" t="s">
        <v>332</v>
      </c>
      <c r="C58" s="159" t="s">
        <v>437</v>
      </c>
      <c r="D58" s="56"/>
      <c r="E58" s="55"/>
      <c r="F58" s="55"/>
      <c r="G58" s="144">
        <v>1</v>
      </c>
      <c r="H58" s="55"/>
      <c r="I58" s="56"/>
      <c r="J58" s="72">
        <f t="shared" si="0"/>
        <v>1</v>
      </c>
    </row>
    <row r="59" spans="1:10" ht="210.75" customHeight="1">
      <c r="A59" s="157" t="s">
        <v>242</v>
      </c>
      <c r="B59" s="173" t="s">
        <v>333</v>
      </c>
      <c r="C59" s="156" t="s">
        <v>453</v>
      </c>
      <c r="D59" s="56"/>
      <c r="E59" s="55"/>
      <c r="F59" s="55"/>
      <c r="G59" s="144">
        <v>2</v>
      </c>
      <c r="H59" s="55"/>
      <c r="I59" s="56"/>
      <c r="J59" s="72">
        <f t="shared" si="0"/>
        <v>2</v>
      </c>
    </row>
    <row r="60" spans="1:10" ht="228" customHeight="1">
      <c r="A60" s="157" t="s">
        <v>243</v>
      </c>
      <c r="B60" s="173" t="s">
        <v>75</v>
      </c>
      <c r="C60" s="156" t="s">
        <v>334</v>
      </c>
      <c r="D60" s="56"/>
      <c r="E60" s="55"/>
      <c r="F60" s="55"/>
      <c r="G60" s="144">
        <v>6</v>
      </c>
      <c r="H60" s="55"/>
      <c r="I60" s="56"/>
      <c r="J60" s="72">
        <f t="shared" si="0"/>
        <v>6</v>
      </c>
    </row>
    <row r="61" spans="1:10" ht="391.5" customHeight="1">
      <c r="A61" s="157" t="s">
        <v>244</v>
      </c>
      <c r="B61" s="173" t="s">
        <v>67</v>
      </c>
      <c r="C61" s="156" t="s">
        <v>454</v>
      </c>
      <c r="D61" s="56"/>
      <c r="E61" s="55"/>
      <c r="F61" s="55"/>
      <c r="G61" s="144">
        <v>6</v>
      </c>
      <c r="H61" s="55"/>
      <c r="I61" s="56"/>
      <c r="J61" s="72">
        <f t="shared" si="0"/>
        <v>6</v>
      </c>
    </row>
    <row r="62" spans="1:10" ht="336.75" customHeight="1">
      <c r="A62" s="157" t="s">
        <v>245</v>
      </c>
      <c r="B62" s="196" t="s">
        <v>455</v>
      </c>
      <c r="C62" s="197" t="s">
        <v>335</v>
      </c>
      <c r="D62" s="56"/>
      <c r="E62" s="55"/>
      <c r="F62" s="55"/>
      <c r="G62" s="144">
        <v>1</v>
      </c>
      <c r="H62" s="55"/>
      <c r="I62" s="56"/>
      <c r="J62" s="72">
        <f t="shared" si="0"/>
        <v>1</v>
      </c>
    </row>
    <row r="63" spans="1:10" ht="153">
      <c r="A63" s="157" t="s">
        <v>246</v>
      </c>
      <c r="B63" s="173" t="s">
        <v>336</v>
      </c>
      <c r="C63" s="168" t="s">
        <v>438</v>
      </c>
      <c r="D63" s="56"/>
      <c r="E63" s="55"/>
      <c r="F63" s="55"/>
      <c r="G63" s="55"/>
      <c r="H63" s="151">
        <v>1</v>
      </c>
      <c r="I63" s="56"/>
      <c r="J63" s="72">
        <f t="shared" si="0"/>
        <v>1</v>
      </c>
    </row>
    <row r="64" spans="1:10" ht="102">
      <c r="A64" s="157" t="s">
        <v>247</v>
      </c>
      <c r="B64" s="173" t="s">
        <v>337</v>
      </c>
      <c r="C64" s="168" t="s">
        <v>338</v>
      </c>
      <c r="D64" s="56"/>
      <c r="E64" s="55"/>
      <c r="F64" s="55"/>
      <c r="G64" s="55"/>
      <c r="H64" s="152">
        <v>1</v>
      </c>
      <c r="I64" s="56"/>
      <c r="J64" s="72">
        <f t="shared" si="0"/>
        <v>1</v>
      </c>
    </row>
    <row r="65" spans="1:10" ht="105" customHeight="1">
      <c r="A65" s="157" t="s">
        <v>248</v>
      </c>
      <c r="B65" s="173" t="s">
        <v>25</v>
      </c>
      <c r="C65" s="168" t="s">
        <v>339</v>
      </c>
      <c r="D65" s="56"/>
      <c r="E65" s="55"/>
      <c r="F65" s="55"/>
      <c r="G65" s="55"/>
      <c r="H65" s="152">
        <v>10</v>
      </c>
      <c r="I65" s="56"/>
      <c r="J65" s="72">
        <f t="shared" si="0"/>
        <v>10</v>
      </c>
    </row>
    <row r="66" spans="1:10" ht="156.75" customHeight="1">
      <c r="A66" s="157" t="s">
        <v>249</v>
      </c>
      <c r="B66" s="173" t="s">
        <v>340</v>
      </c>
      <c r="C66" s="168" t="s">
        <v>341</v>
      </c>
      <c r="D66" s="56"/>
      <c r="E66" s="55"/>
      <c r="F66" s="55"/>
      <c r="G66" s="55"/>
      <c r="H66" s="152">
        <v>2</v>
      </c>
      <c r="I66" s="56"/>
      <c r="J66" s="72">
        <f t="shared" si="0"/>
        <v>2</v>
      </c>
    </row>
    <row r="67" spans="1:10" ht="147" customHeight="1">
      <c r="A67" s="157" t="s">
        <v>250</v>
      </c>
      <c r="B67" s="173" t="s">
        <v>342</v>
      </c>
      <c r="C67" s="156" t="s">
        <v>343</v>
      </c>
      <c r="D67" s="56"/>
      <c r="E67" s="55"/>
      <c r="F67" s="55"/>
      <c r="G67" s="55"/>
      <c r="H67" s="144">
        <v>7</v>
      </c>
      <c r="I67" s="56"/>
      <c r="J67" s="72">
        <f t="shared" si="0"/>
        <v>7</v>
      </c>
    </row>
    <row r="68" spans="1:10" ht="120" customHeight="1">
      <c r="A68" s="157" t="s">
        <v>251</v>
      </c>
      <c r="B68" s="160" t="s">
        <v>25</v>
      </c>
      <c r="C68" s="156" t="s">
        <v>344</v>
      </c>
      <c r="D68" s="56"/>
      <c r="E68" s="55"/>
      <c r="F68" s="55"/>
      <c r="G68" s="55"/>
      <c r="H68" s="55"/>
      <c r="I68" s="144">
        <v>12</v>
      </c>
      <c r="J68" s="72">
        <f t="shared" si="0"/>
        <v>12</v>
      </c>
    </row>
    <row r="69" spans="1:10" ht="32.25" customHeight="1">
      <c r="A69" s="157" t="s">
        <v>252</v>
      </c>
      <c r="B69" s="160" t="s">
        <v>456</v>
      </c>
      <c r="C69" s="163" t="s">
        <v>345</v>
      </c>
      <c r="D69" s="56"/>
      <c r="E69" s="55"/>
      <c r="F69" s="55"/>
      <c r="G69" s="55"/>
      <c r="H69" s="55"/>
      <c r="I69" s="144">
        <v>3</v>
      </c>
      <c r="J69" s="72">
        <f t="shared" si="0"/>
        <v>3</v>
      </c>
    </row>
    <row r="70" spans="1:10" ht="30" customHeight="1">
      <c r="A70" s="157" t="s">
        <v>253</v>
      </c>
      <c r="B70" s="160" t="s">
        <v>457</v>
      </c>
      <c r="C70" s="169" t="s">
        <v>346</v>
      </c>
      <c r="D70" s="56"/>
      <c r="E70" s="55"/>
      <c r="F70" s="55"/>
      <c r="G70" s="55"/>
      <c r="H70" s="55"/>
      <c r="I70" s="144">
        <v>1</v>
      </c>
      <c r="J70" s="72">
        <f t="shared" si="0"/>
        <v>1</v>
      </c>
    </row>
    <row r="71" spans="1:10" ht="86.25" customHeight="1">
      <c r="A71" s="157" t="s">
        <v>254</v>
      </c>
      <c r="B71" s="159" t="s">
        <v>46</v>
      </c>
      <c r="C71" s="156" t="s">
        <v>278</v>
      </c>
      <c r="D71" s="56"/>
      <c r="E71" s="55"/>
      <c r="F71" s="55"/>
      <c r="G71" s="55"/>
      <c r="H71" s="55"/>
      <c r="I71" s="144">
        <v>4</v>
      </c>
      <c r="J71" s="72">
        <f t="shared" si="0"/>
        <v>4</v>
      </c>
    </row>
    <row r="72" spans="1:10" ht="118.5" customHeight="1">
      <c r="A72" s="157" t="s">
        <v>255</v>
      </c>
      <c r="B72" s="160" t="s">
        <v>21</v>
      </c>
      <c r="C72" s="156" t="s">
        <v>347</v>
      </c>
      <c r="D72" s="56"/>
      <c r="E72" s="55"/>
      <c r="F72" s="55"/>
      <c r="G72" s="55"/>
      <c r="H72" s="55"/>
      <c r="I72" s="144">
        <v>2</v>
      </c>
      <c r="J72" s="72">
        <f t="shared" si="0"/>
        <v>2</v>
      </c>
    </row>
    <row r="73" spans="1:10" ht="72" customHeight="1">
      <c r="A73" s="157" t="s">
        <v>256</v>
      </c>
      <c r="B73" s="159" t="s">
        <v>458</v>
      </c>
      <c r="C73" s="156" t="s">
        <v>348</v>
      </c>
      <c r="D73" s="56"/>
      <c r="E73" s="55"/>
      <c r="F73" s="55"/>
      <c r="G73" s="55"/>
      <c r="H73" s="55"/>
      <c r="I73" s="144">
        <v>3</v>
      </c>
      <c r="J73" s="72">
        <f t="shared" si="0"/>
        <v>3</v>
      </c>
    </row>
    <row r="74" spans="1:10" ht="112.5" customHeight="1">
      <c r="A74" s="157" t="s">
        <v>257</v>
      </c>
      <c r="B74" s="161" t="s">
        <v>459</v>
      </c>
      <c r="C74" s="156" t="s">
        <v>349</v>
      </c>
      <c r="D74" s="56"/>
      <c r="E74" s="55"/>
      <c r="F74" s="55"/>
      <c r="G74" s="55"/>
      <c r="H74" s="55"/>
      <c r="I74" s="144">
        <v>1</v>
      </c>
      <c r="J74" s="72">
        <f t="shared" ref="J74:J94" si="1">SUM(D74:I74)</f>
        <v>1</v>
      </c>
    </row>
    <row r="75" spans="1:10" ht="107.25" customHeight="1">
      <c r="A75" s="157" t="s">
        <v>258</v>
      </c>
      <c r="B75" s="159" t="s">
        <v>460</v>
      </c>
      <c r="C75" s="156" t="s">
        <v>461</v>
      </c>
      <c r="D75" s="56"/>
      <c r="E75" s="55"/>
      <c r="F75" s="55"/>
      <c r="G75" s="55"/>
      <c r="H75" s="55"/>
      <c r="I75" s="144">
        <v>1</v>
      </c>
      <c r="J75" s="72">
        <f t="shared" si="1"/>
        <v>1</v>
      </c>
    </row>
    <row r="76" spans="1:10" ht="156.75" customHeight="1">
      <c r="A76" s="157" t="s">
        <v>259</v>
      </c>
      <c r="B76" s="160" t="s">
        <v>75</v>
      </c>
      <c r="C76" s="156" t="s">
        <v>350</v>
      </c>
      <c r="D76" s="56"/>
      <c r="E76" s="55"/>
      <c r="F76" s="55"/>
      <c r="G76" s="55"/>
      <c r="H76" s="55"/>
      <c r="I76" s="144">
        <v>4</v>
      </c>
      <c r="J76" s="72">
        <f t="shared" si="1"/>
        <v>4</v>
      </c>
    </row>
    <row r="77" spans="1:10" ht="113.25" customHeight="1">
      <c r="A77" s="157" t="s">
        <v>260</v>
      </c>
      <c r="B77" s="159" t="s">
        <v>81</v>
      </c>
      <c r="C77" s="156" t="s">
        <v>351</v>
      </c>
      <c r="D77" s="56"/>
      <c r="E77" s="55"/>
      <c r="F77" s="55"/>
      <c r="G77" s="55"/>
      <c r="H77" s="55"/>
      <c r="I77" s="144">
        <v>2</v>
      </c>
      <c r="J77" s="72">
        <f t="shared" si="1"/>
        <v>2</v>
      </c>
    </row>
    <row r="78" spans="1:10" ht="76.5" customHeight="1">
      <c r="A78" s="157" t="s">
        <v>261</v>
      </c>
      <c r="B78" s="159" t="s">
        <v>462</v>
      </c>
      <c r="C78" s="156" t="s">
        <v>352</v>
      </c>
      <c r="D78" s="56"/>
      <c r="E78" s="55"/>
      <c r="F78" s="55"/>
      <c r="G78" s="55"/>
      <c r="H78" s="55"/>
      <c r="I78" s="144">
        <v>1</v>
      </c>
      <c r="J78" s="72">
        <f t="shared" si="1"/>
        <v>1</v>
      </c>
    </row>
    <row r="79" spans="1:10" ht="125.25" customHeight="1">
      <c r="A79" s="157" t="s">
        <v>262</v>
      </c>
      <c r="B79" s="160" t="s">
        <v>93</v>
      </c>
      <c r="C79" s="156" t="s">
        <v>353</v>
      </c>
      <c r="D79" s="56"/>
      <c r="E79" s="55"/>
      <c r="F79" s="55"/>
      <c r="G79" s="55"/>
      <c r="H79" s="55"/>
      <c r="I79" s="144">
        <v>1</v>
      </c>
      <c r="J79" s="72">
        <f t="shared" si="1"/>
        <v>1</v>
      </c>
    </row>
    <row r="80" spans="1:10" ht="48.75" customHeight="1">
      <c r="A80" s="157" t="s">
        <v>263</v>
      </c>
      <c r="B80" s="159" t="s">
        <v>463</v>
      </c>
      <c r="C80" s="156" t="s">
        <v>354</v>
      </c>
      <c r="D80" s="56"/>
      <c r="E80" s="55"/>
      <c r="F80" s="55"/>
      <c r="G80" s="55"/>
      <c r="H80" s="55"/>
      <c r="I80" s="144">
        <v>2</v>
      </c>
      <c r="J80" s="72">
        <f t="shared" si="1"/>
        <v>2</v>
      </c>
    </row>
    <row r="81" spans="1:10" ht="45.75" customHeight="1">
      <c r="A81" s="157" t="s">
        <v>264</v>
      </c>
      <c r="B81" s="159" t="s">
        <v>464</v>
      </c>
      <c r="C81" s="156" t="s">
        <v>355</v>
      </c>
      <c r="D81" s="56"/>
      <c r="E81" s="55"/>
      <c r="F81" s="55"/>
      <c r="G81" s="55"/>
      <c r="H81" s="55"/>
      <c r="I81" s="144">
        <v>4</v>
      </c>
      <c r="J81" s="72">
        <f t="shared" si="1"/>
        <v>4</v>
      </c>
    </row>
    <row r="82" spans="1:10" ht="42.75" customHeight="1">
      <c r="A82" s="157" t="s">
        <v>265</v>
      </c>
      <c r="B82" s="160" t="s">
        <v>326</v>
      </c>
      <c r="C82" s="156" t="s">
        <v>356</v>
      </c>
      <c r="D82" s="56"/>
      <c r="E82" s="55"/>
      <c r="F82" s="55"/>
      <c r="G82" s="55"/>
      <c r="H82" s="55"/>
      <c r="I82" s="144">
        <v>1</v>
      </c>
      <c r="J82" s="72">
        <f t="shared" si="1"/>
        <v>1</v>
      </c>
    </row>
    <row r="83" spans="1:10" ht="30" customHeight="1">
      <c r="A83" s="157" t="s">
        <v>266</v>
      </c>
      <c r="B83" s="160" t="s">
        <v>326</v>
      </c>
      <c r="C83" s="156" t="s">
        <v>357</v>
      </c>
      <c r="D83" s="56"/>
      <c r="E83" s="55"/>
      <c r="F83" s="55"/>
      <c r="G83" s="55"/>
      <c r="H83" s="55"/>
      <c r="I83" s="144">
        <v>2</v>
      </c>
      <c r="J83" s="72">
        <f t="shared" si="1"/>
        <v>2</v>
      </c>
    </row>
    <row r="84" spans="1:10" ht="30" customHeight="1">
      <c r="A84" s="157" t="s">
        <v>267</v>
      </c>
      <c r="B84" s="160" t="s">
        <v>326</v>
      </c>
      <c r="C84" s="169" t="s">
        <v>358</v>
      </c>
      <c r="D84" s="56"/>
      <c r="E84" s="55"/>
      <c r="F84" s="55"/>
      <c r="G84" s="55"/>
      <c r="H84" s="55"/>
      <c r="I84" s="144">
        <v>1</v>
      </c>
      <c r="J84" s="72">
        <f t="shared" si="1"/>
        <v>1</v>
      </c>
    </row>
    <row r="85" spans="1:10" ht="30" customHeight="1">
      <c r="A85" s="157" t="s">
        <v>268</v>
      </c>
      <c r="B85" s="160" t="s">
        <v>326</v>
      </c>
      <c r="C85" s="169" t="s">
        <v>359</v>
      </c>
      <c r="D85" s="56"/>
      <c r="E85" s="55"/>
      <c r="F85" s="55"/>
      <c r="G85" s="55"/>
      <c r="H85" s="55"/>
      <c r="I85" s="144">
        <v>1</v>
      </c>
      <c r="J85" s="72">
        <f t="shared" si="1"/>
        <v>1</v>
      </c>
    </row>
    <row r="86" spans="1:10" ht="56.25" customHeight="1">
      <c r="A86" s="157" t="s">
        <v>269</v>
      </c>
      <c r="B86" s="160" t="s">
        <v>326</v>
      </c>
      <c r="C86" s="170" t="s">
        <v>360</v>
      </c>
      <c r="D86" s="56"/>
      <c r="E86" s="55"/>
      <c r="F86" s="55"/>
      <c r="G86" s="55"/>
      <c r="H86" s="55"/>
      <c r="I86" s="144">
        <v>1</v>
      </c>
      <c r="J86" s="72">
        <f t="shared" si="1"/>
        <v>1</v>
      </c>
    </row>
    <row r="87" spans="1:10" ht="51" customHeight="1">
      <c r="A87" s="157" t="s">
        <v>270</v>
      </c>
      <c r="B87" s="160" t="s">
        <v>326</v>
      </c>
      <c r="C87" s="170" t="s">
        <v>361</v>
      </c>
      <c r="D87" s="56"/>
      <c r="E87" s="55"/>
      <c r="F87" s="55"/>
      <c r="G87" s="55"/>
      <c r="H87" s="55"/>
      <c r="I87" s="144">
        <v>1</v>
      </c>
      <c r="J87" s="72">
        <f t="shared" si="1"/>
        <v>1</v>
      </c>
    </row>
    <row r="88" spans="1:10" ht="30" customHeight="1">
      <c r="A88" s="157" t="s">
        <v>271</v>
      </c>
      <c r="B88" s="160" t="s">
        <v>326</v>
      </c>
      <c r="C88" s="170" t="s">
        <v>362</v>
      </c>
      <c r="D88" s="56"/>
      <c r="E88" s="55"/>
      <c r="F88" s="55"/>
      <c r="G88" s="55"/>
      <c r="H88" s="55"/>
      <c r="I88" s="144">
        <v>1</v>
      </c>
      <c r="J88" s="72">
        <f t="shared" si="1"/>
        <v>1</v>
      </c>
    </row>
    <row r="89" spans="1:10" ht="30" customHeight="1">
      <c r="A89" s="157" t="s">
        <v>272</v>
      </c>
      <c r="B89" s="160" t="s">
        <v>326</v>
      </c>
      <c r="C89" s="170" t="s">
        <v>363</v>
      </c>
      <c r="D89" s="56"/>
      <c r="E89" s="55"/>
      <c r="F89" s="55"/>
      <c r="G89" s="55"/>
      <c r="H89" s="55"/>
      <c r="I89" s="144">
        <v>1</v>
      </c>
      <c r="J89" s="72">
        <f t="shared" si="1"/>
        <v>1</v>
      </c>
    </row>
    <row r="90" spans="1:10" ht="45.75" customHeight="1">
      <c r="A90" s="157" t="s">
        <v>273</v>
      </c>
      <c r="B90" s="160" t="s">
        <v>326</v>
      </c>
      <c r="C90" s="169" t="s">
        <v>364</v>
      </c>
      <c r="D90" s="56"/>
      <c r="E90" s="55"/>
      <c r="F90" s="55"/>
      <c r="G90" s="55"/>
      <c r="H90" s="55"/>
      <c r="I90" s="144">
        <v>2</v>
      </c>
      <c r="J90" s="72">
        <f t="shared" si="1"/>
        <v>2</v>
      </c>
    </row>
    <row r="91" spans="1:10" ht="39.950000000000003" customHeight="1">
      <c r="A91" s="157" t="s">
        <v>274</v>
      </c>
      <c r="B91" s="160" t="s">
        <v>326</v>
      </c>
      <c r="C91" s="169" t="s">
        <v>365</v>
      </c>
      <c r="D91" s="56"/>
      <c r="E91" s="55"/>
      <c r="F91" s="55"/>
      <c r="G91" s="55"/>
      <c r="H91" s="55"/>
      <c r="I91" s="144">
        <v>2</v>
      </c>
      <c r="J91" s="72">
        <f t="shared" si="1"/>
        <v>2</v>
      </c>
    </row>
    <row r="92" spans="1:10" ht="30" customHeight="1">
      <c r="A92" s="157" t="s">
        <v>275</v>
      </c>
      <c r="B92" s="160" t="s">
        <v>326</v>
      </c>
      <c r="C92" s="169" t="s">
        <v>366</v>
      </c>
      <c r="D92" s="56"/>
      <c r="E92" s="55"/>
      <c r="F92" s="55"/>
      <c r="G92" s="55"/>
      <c r="H92" s="55"/>
      <c r="I92" s="144">
        <v>2</v>
      </c>
      <c r="J92" s="72">
        <f t="shared" si="1"/>
        <v>2</v>
      </c>
    </row>
    <row r="93" spans="1:10" ht="153" customHeight="1">
      <c r="A93" s="157" t="s">
        <v>276</v>
      </c>
      <c r="B93" s="160" t="s">
        <v>121</v>
      </c>
      <c r="C93" s="156" t="s">
        <v>367</v>
      </c>
      <c r="D93" s="56"/>
      <c r="E93" s="55"/>
      <c r="F93" s="55"/>
      <c r="G93" s="55"/>
      <c r="H93" s="55"/>
      <c r="I93" s="144">
        <v>1</v>
      </c>
      <c r="J93" s="72">
        <f t="shared" si="1"/>
        <v>1</v>
      </c>
    </row>
    <row r="94" spans="1:10" ht="141" customHeight="1">
      <c r="A94" s="157" t="s">
        <v>277</v>
      </c>
      <c r="B94" s="160" t="s">
        <v>121</v>
      </c>
      <c r="C94" s="156" t="s">
        <v>367</v>
      </c>
      <c r="D94" s="56"/>
      <c r="E94" s="55"/>
      <c r="F94" s="55"/>
      <c r="G94" s="55"/>
      <c r="H94" s="55"/>
      <c r="I94" s="144">
        <v>2</v>
      </c>
      <c r="J94" s="72">
        <f t="shared" si="1"/>
        <v>2</v>
      </c>
    </row>
  </sheetData>
  <mergeCells count="6">
    <mergeCell ref="A5:J5"/>
    <mergeCell ref="J7:J8"/>
    <mergeCell ref="A7:A8"/>
    <mergeCell ref="B7:B8"/>
    <mergeCell ref="C7:C8"/>
    <mergeCell ref="D7:I7"/>
  </mergeCells>
  <pageMargins left="0.7" right="0.7" top="0.75" bottom="0.75" header="0.3" footer="0.3"/>
  <pageSetup paperSize="9" scale="4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9"/>
  <sheetViews>
    <sheetView showGridLines="0" view="pageBreakPreview" zoomScale="115" zoomScaleNormal="100" zoomScaleSheetLayoutView="115" workbookViewId="0">
      <selection activeCell="A5" sqref="A5:E5"/>
    </sheetView>
  </sheetViews>
  <sheetFormatPr defaultRowHeight="15"/>
  <cols>
    <col min="1" max="1" width="5.42578125" style="4" customWidth="1"/>
    <col min="2" max="2" width="25.7109375" style="6" customWidth="1"/>
    <col min="3" max="3" width="47.7109375" style="6" customWidth="1"/>
    <col min="4" max="4" width="15.7109375" style="4" customWidth="1"/>
    <col min="5" max="5" width="12.7109375" style="4" customWidth="1"/>
    <col min="6" max="16384" width="9.140625" style="4"/>
  </cols>
  <sheetData>
    <row r="1" spans="1:8">
      <c r="C1" s="198" t="s">
        <v>481</v>
      </c>
      <c r="D1" s="198"/>
      <c r="E1" s="198"/>
      <c r="F1" s="15"/>
      <c r="G1" s="15"/>
      <c r="H1" s="31"/>
    </row>
    <row r="5" spans="1:8" ht="90" customHeight="1">
      <c r="A5" s="199" t="s">
        <v>486</v>
      </c>
      <c r="B5" s="199"/>
      <c r="C5" s="199"/>
      <c r="D5" s="199"/>
      <c r="E5" s="199"/>
    </row>
    <row r="7" spans="1:8" ht="15" customHeight="1">
      <c r="A7" s="203" t="s">
        <v>0</v>
      </c>
      <c r="B7" s="203" t="s">
        <v>16</v>
      </c>
      <c r="C7" s="203" t="s">
        <v>17</v>
      </c>
      <c r="D7" s="13" t="s">
        <v>19</v>
      </c>
      <c r="E7" s="200" t="s">
        <v>20</v>
      </c>
    </row>
    <row r="8" spans="1:8" s="1" customFormat="1" ht="45" customHeight="1">
      <c r="A8" s="203"/>
      <c r="B8" s="203"/>
      <c r="C8" s="203"/>
      <c r="D8" s="14" t="s">
        <v>146</v>
      </c>
      <c r="E8" s="200"/>
    </row>
    <row r="9" spans="1:8" ht="105" customHeight="1">
      <c r="A9" s="32" t="s">
        <v>1</v>
      </c>
      <c r="B9" s="33" t="s">
        <v>131</v>
      </c>
      <c r="C9" s="33" t="s">
        <v>132</v>
      </c>
      <c r="D9" s="10">
        <v>30</v>
      </c>
      <c r="E9" s="12">
        <f t="shared" ref="E9:E18" si="0">SUM(D9:D9)</f>
        <v>30</v>
      </c>
    </row>
    <row r="10" spans="1:8" ht="111.95" customHeight="1">
      <c r="A10" s="32" t="s">
        <v>2</v>
      </c>
      <c r="B10" s="33" t="s">
        <v>133</v>
      </c>
      <c r="C10" s="33" t="s">
        <v>134</v>
      </c>
      <c r="D10" s="11">
        <v>2</v>
      </c>
      <c r="E10" s="12">
        <f t="shared" si="0"/>
        <v>2</v>
      </c>
    </row>
    <row r="11" spans="1:8" ht="161.1" customHeight="1">
      <c r="A11" s="32" t="s">
        <v>3</v>
      </c>
      <c r="B11" s="34" t="s">
        <v>21</v>
      </c>
      <c r="C11" s="33" t="s">
        <v>135</v>
      </c>
      <c r="D11" s="11">
        <v>1</v>
      </c>
      <c r="E11" s="12">
        <f t="shared" si="0"/>
        <v>1</v>
      </c>
    </row>
    <row r="12" spans="1:8" ht="116.1" customHeight="1">
      <c r="A12" s="32" t="s">
        <v>4</v>
      </c>
      <c r="B12" s="35" t="s">
        <v>81</v>
      </c>
      <c r="C12" s="33" t="s">
        <v>136</v>
      </c>
      <c r="D12" s="11">
        <v>1</v>
      </c>
      <c r="E12" s="12">
        <f t="shared" si="0"/>
        <v>1</v>
      </c>
    </row>
    <row r="13" spans="1:8" ht="111.95" customHeight="1">
      <c r="A13" s="32" t="s">
        <v>5</v>
      </c>
      <c r="B13" s="34" t="s">
        <v>75</v>
      </c>
      <c r="C13" s="33" t="s">
        <v>137</v>
      </c>
      <c r="D13" s="11">
        <v>10</v>
      </c>
      <c r="E13" s="12">
        <f t="shared" si="0"/>
        <v>10</v>
      </c>
    </row>
    <row r="14" spans="1:8" ht="102" customHeight="1">
      <c r="A14" s="32" t="s">
        <v>6</v>
      </c>
      <c r="B14" s="35" t="s">
        <v>138</v>
      </c>
      <c r="C14" s="33" t="s">
        <v>139</v>
      </c>
      <c r="D14" s="11">
        <v>1</v>
      </c>
      <c r="E14" s="12">
        <f t="shared" si="0"/>
        <v>1</v>
      </c>
    </row>
    <row r="15" spans="1:8" ht="114" customHeight="1">
      <c r="A15" s="32" t="s">
        <v>7</v>
      </c>
      <c r="B15" s="34" t="s">
        <v>140</v>
      </c>
      <c r="C15" s="33" t="s">
        <v>141</v>
      </c>
      <c r="D15" s="11">
        <v>1</v>
      </c>
      <c r="E15" s="12">
        <f t="shared" si="0"/>
        <v>1</v>
      </c>
    </row>
    <row r="16" spans="1:8" ht="138.94999999999999" customHeight="1">
      <c r="A16" s="32" t="s">
        <v>8</v>
      </c>
      <c r="B16" s="34" t="s">
        <v>142</v>
      </c>
      <c r="C16" s="33" t="s">
        <v>143</v>
      </c>
      <c r="D16" s="11">
        <v>1</v>
      </c>
      <c r="E16" s="12">
        <f t="shared" si="0"/>
        <v>1</v>
      </c>
    </row>
    <row r="17" spans="1:5" ht="147.94999999999999" customHeight="1">
      <c r="A17" s="32" t="s">
        <v>9</v>
      </c>
      <c r="B17" s="34" t="s">
        <v>33</v>
      </c>
      <c r="C17" s="33" t="s">
        <v>144</v>
      </c>
      <c r="D17" s="11">
        <v>3</v>
      </c>
      <c r="E17" s="12">
        <f t="shared" si="0"/>
        <v>3</v>
      </c>
    </row>
    <row r="18" spans="1:5" ht="96.95" customHeight="1">
      <c r="A18" s="32" t="s">
        <v>10</v>
      </c>
      <c r="B18" s="34" t="s">
        <v>121</v>
      </c>
      <c r="C18" s="33" t="s">
        <v>145</v>
      </c>
      <c r="D18" s="11">
        <v>3</v>
      </c>
      <c r="E18" s="12">
        <f t="shared" si="0"/>
        <v>3</v>
      </c>
    </row>
    <row r="19" spans="1:5" ht="15" customHeight="1">
      <c r="A19" s="7"/>
      <c r="B19" s="8"/>
      <c r="C19" s="8"/>
      <c r="D19" s="9"/>
      <c r="E19" s="7"/>
    </row>
  </sheetData>
  <mergeCells count="6">
    <mergeCell ref="C1:E1"/>
    <mergeCell ref="A7:A8"/>
    <mergeCell ref="B7:B8"/>
    <mergeCell ref="C7:C8"/>
    <mergeCell ref="E7:E8"/>
    <mergeCell ref="A5:E5"/>
  </mergeCells>
  <pageMargins left="0.7" right="0.7" top="0.75" bottom="0.75" header="0.3" footer="0.3"/>
  <pageSetup paperSize="9" scale="8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7"/>
  <sheetViews>
    <sheetView showGridLines="0" view="pageBreakPreview" zoomScale="70" zoomScaleNormal="85" zoomScaleSheetLayoutView="70" workbookViewId="0">
      <selection activeCell="A5" sqref="A5:J5"/>
    </sheetView>
  </sheetViews>
  <sheetFormatPr defaultRowHeight="15"/>
  <cols>
    <col min="1" max="1" width="5.42578125" style="4" customWidth="1"/>
    <col min="2" max="2" width="25.7109375" style="6" customWidth="1"/>
    <col min="3" max="3" width="47.7109375" style="6" customWidth="1"/>
    <col min="4" max="4" width="15.7109375" style="4" customWidth="1"/>
    <col min="5" max="7" width="15.7109375" style="2" customWidth="1"/>
    <col min="8" max="8" width="15.7109375" style="40" customWidth="1"/>
    <col min="9" max="9" width="15.7109375" style="2" customWidth="1"/>
    <col min="10" max="10" width="12.7109375" style="4" customWidth="1"/>
    <col min="11" max="16384" width="9.140625" style="4"/>
  </cols>
  <sheetData>
    <row r="1" spans="1:11">
      <c r="F1" s="71"/>
      <c r="G1" s="70"/>
      <c r="H1" s="103"/>
      <c r="I1" s="70"/>
      <c r="J1" s="70" t="s">
        <v>481</v>
      </c>
      <c r="K1" s="71"/>
    </row>
    <row r="5" spans="1:11" ht="90" customHeight="1">
      <c r="A5" s="199" t="s">
        <v>485</v>
      </c>
      <c r="B5" s="199"/>
      <c r="C5" s="199"/>
      <c r="D5" s="199"/>
      <c r="E5" s="199"/>
      <c r="F5" s="199"/>
      <c r="G5" s="199"/>
      <c r="H5" s="199"/>
      <c r="I5" s="199"/>
      <c r="J5" s="199"/>
    </row>
    <row r="7" spans="1:11" ht="15" customHeight="1">
      <c r="A7" s="203" t="s">
        <v>0</v>
      </c>
      <c r="B7" s="203" t="s">
        <v>16</v>
      </c>
      <c r="C7" s="203" t="s">
        <v>17</v>
      </c>
      <c r="D7" s="201" t="s">
        <v>19</v>
      </c>
      <c r="E7" s="202"/>
      <c r="F7" s="202"/>
      <c r="G7" s="202"/>
      <c r="H7" s="202"/>
      <c r="I7" s="202"/>
      <c r="J7" s="200" t="s">
        <v>20</v>
      </c>
    </row>
    <row r="8" spans="1:11" s="1" customFormat="1" ht="45" customHeight="1">
      <c r="A8" s="203"/>
      <c r="B8" s="203"/>
      <c r="C8" s="203"/>
      <c r="D8" s="141" t="s">
        <v>417</v>
      </c>
      <c r="E8" s="141" t="s">
        <v>418</v>
      </c>
      <c r="F8" s="142" t="s">
        <v>419</v>
      </c>
      <c r="G8" s="142" t="s">
        <v>420</v>
      </c>
      <c r="H8" s="142" t="s">
        <v>421</v>
      </c>
      <c r="I8" s="142" t="s">
        <v>422</v>
      </c>
      <c r="J8" s="200"/>
    </row>
    <row r="9" spans="1:11" ht="98.1" customHeight="1">
      <c r="A9" s="131" t="s">
        <v>1</v>
      </c>
      <c r="B9" s="92" t="s">
        <v>21</v>
      </c>
      <c r="C9" s="92" t="s">
        <v>22</v>
      </c>
      <c r="D9" s="88">
        <v>2</v>
      </c>
      <c r="E9" s="79"/>
      <c r="F9" s="79"/>
      <c r="G9" s="79"/>
      <c r="H9" s="136"/>
      <c r="I9" s="79"/>
      <c r="J9" s="72">
        <f t="shared" ref="J9:J37" si="0">SUM(D9:I9)</f>
        <v>2</v>
      </c>
    </row>
    <row r="10" spans="1:11" ht="75" customHeight="1">
      <c r="A10" s="131" t="s">
        <v>2</v>
      </c>
      <c r="B10" s="74" t="s">
        <v>382</v>
      </c>
      <c r="C10" s="74" t="s">
        <v>383</v>
      </c>
      <c r="D10" s="87">
        <v>1</v>
      </c>
      <c r="E10" s="80"/>
      <c r="F10" s="80"/>
      <c r="G10" s="80"/>
      <c r="H10" s="132"/>
      <c r="I10" s="80"/>
      <c r="J10" s="72">
        <f t="shared" si="0"/>
        <v>1</v>
      </c>
    </row>
    <row r="11" spans="1:11" ht="72" customHeight="1">
      <c r="A11" s="131" t="s">
        <v>3</v>
      </c>
      <c r="B11" s="74" t="s">
        <v>25</v>
      </c>
      <c r="C11" s="74" t="s">
        <v>384</v>
      </c>
      <c r="D11" s="87">
        <v>2</v>
      </c>
      <c r="E11" s="80"/>
      <c r="F11" s="80"/>
      <c r="G11" s="80"/>
      <c r="H11" s="132"/>
      <c r="I11" s="80"/>
      <c r="J11" s="72">
        <f t="shared" si="0"/>
        <v>2</v>
      </c>
    </row>
    <row r="12" spans="1:11" ht="72.95" customHeight="1">
      <c r="A12" s="131" t="s">
        <v>4</v>
      </c>
      <c r="B12" s="74" t="s">
        <v>75</v>
      </c>
      <c r="C12" s="74" t="s">
        <v>385</v>
      </c>
      <c r="D12" s="87">
        <v>1</v>
      </c>
      <c r="E12" s="80"/>
      <c r="F12" s="80"/>
      <c r="G12" s="80"/>
      <c r="H12" s="132"/>
      <c r="I12" s="80"/>
      <c r="J12" s="72">
        <f t="shared" si="0"/>
        <v>1</v>
      </c>
    </row>
    <row r="13" spans="1:11" ht="356.1" customHeight="1">
      <c r="A13" s="131" t="s">
        <v>5</v>
      </c>
      <c r="B13" s="74" t="s">
        <v>330</v>
      </c>
      <c r="C13" s="74" t="s">
        <v>386</v>
      </c>
      <c r="D13" s="87"/>
      <c r="E13" s="80">
        <v>1</v>
      </c>
      <c r="F13" s="80"/>
      <c r="G13" s="80"/>
      <c r="H13" s="132"/>
      <c r="I13" s="80"/>
      <c r="J13" s="72">
        <f t="shared" si="0"/>
        <v>1</v>
      </c>
    </row>
    <row r="14" spans="1:11" ht="133.5" customHeight="1">
      <c r="A14" s="131" t="s">
        <v>6</v>
      </c>
      <c r="B14" s="74" t="s">
        <v>46</v>
      </c>
      <c r="C14" s="74" t="s">
        <v>387</v>
      </c>
      <c r="D14" s="87"/>
      <c r="E14" s="80">
        <v>2</v>
      </c>
      <c r="F14" s="80"/>
      <c r="G14" s="80"/>
      <c r="H14" s="132"/>
      <c r="I14" s="80"/>
      <c r="J14" s="72">
        <f t="shared" si="0"/>
        <v>2</v>
      </c>
    </row>
    <row r="15" spans="1:11" ht="87" customHeight="1">
      <c r="A15" s="131" t="s">
        <v>7</v>
      </c>
      <c r="B15" s="74" t="s">
        <v>75</v>
      </c>
      <c r="C15" s="74" t="s">
        <v>388</v>
      </c>
      <c r="D15" s="90"/>
      <c r="E15" s="80">
        <v>2</v>
      </c>
      <c r="F15" s="80"/>
      <c r="G15" s="80"/>
      <c r="H15" s="132"/>
      <c r="I15" s="80"/>
      <c r="J15" s="72">
        <f t="shared" si="0"/>
        <v>2</v>
      </c>
    </row>
    <row r="16" spans="1:11" ht="129.75" customHeight="1">
      <c r="A16" s="131" t="s">
        <v>8</v>
      </c>
      <c r="B16" s="74" t="s">
        <v>389</v>
      </c>
      <c r="C16" s="74" t="s">
        <v>390</v>
      </c>
      <c r="D16" s="91"/>
      <c r="E16" s="80">
        <v>6</v>
      </c>
      <c r="F16" s="80"/>
      <c r="G16" s="80"/>
      <c r="H16" s="132"/>
      <c r="I16" s="80"/>
      <c r="J16" s="72">
        <f t="shared" si="0"/>
        <v>6</v>
      </c>
    </row>
    <row r="17" spans="1:10" ht="128.25" customHeight="1">
      <c r="A17" s="131" t="s">
        <v>9</v>
      </c>
      <c r="B17" s="135" t="s">
        <v>21</v>
      </c>
      <c r="C17" s="135" t="s">
        <v>391</v>
      </c>
      <c r="D17" s="91"/>
      <c r="E17" s="80"/>
      <c r="F17" s="80">
        <v>1</v>
      </c>
      <c r="G17" s="80"/>
      <c r="H17" s="132"/>
      <c r="I17" s="80"/>
      <c r="J17" s="72">
        <f t="shared" si="0"/>
        <v>1</v>
      </c>
    </row>
    <row r="18" spans="1:10" ht="76.5" customHeight="1">
      <c r="A18" s="131" t="s">
        <v>10</v>
      </c>
      <c r="B18" s="133" t="s">
        <v>25</v>
      </c>
      <c r="C18" s="133" t="s">
        <v>392</v>
      </c>
      <c r="D18" s="91"/>
      <c r="E18" s="80"/>
      <c r="F18" s="80">
        <v>6</v>
      </c>
      <c r="G18" s="80"/>
      <c r="H18" s="132"/>
      <c r="I18" s="80"/>
      <c r="J18" s="72">
        <f t="shared" si="0"/>
        <v>6</v>
      </c>
    </row>
    <row r="19" spans="1:10" ht="262.5" customHeight="1">
      <c r="A19" s="131" t="s">
        <v>11</v>
      </c>
      <c r="B19" s="89" t="s">
        <v>393</v>
      </c>
      <c r="C19" s="97" t="s">
        <v>394</v>
      </c>
      <c r="D19" s="91"/>
      <c r="E19" s="80"/>
      <c r="F19" s="80">
        <v>1</v>
      </c>
      <c r="G19" s="80"/>
      <c r="H19" s="132"/>
      <c r="I19" s="80"/>
      <c r="J19" s="72">
        <f t="shared" si="0"/>
        <v>1</v>
      </c>
    </row>
    <row r="20" spans="1:10" ht="48" customHeight="1">
      <c r="A20" s="131" t="s">
        <v>12</v>
      </c>
      <c r="B20" s="97" t="s">
        <v>44</v>
      </c>
      <c r="C20" s="97" t="s">
        <v>395</v>
      </c>
      <c r="D20" s="91"/>
      <c r="E20" s="80"/>
      <c r="F20" s="80">
        <v>1</v>
      </c>
      <c r="G20" s="80"/>
      <c r="H20" s="132"/>
      <c r="I20" s="80"/>
      <c r="J20" s="72">
        <f t="shared" si="0"/>
        <v>1</v>
      </c>
    </row>
    <row r="21" spans="1:10" ht="93" customHeight="1">
      <c r="A21" s="131" t="s">
        <v>13</v>
      </c>
      <c r="B21" s="97" t="s">
        <v>21</v>
      </c>
      <c r="C21" s="97" t="s">
        <v>396</v>
      </c>
      <c r="D21" s="88"/>
      <c r="E21" s="80"/>
      <c r="F21" s="80">
        <v>1</v>
      </c>
      <c r="G21" s="80"/>
      <c r="H21" s="132"/>
      <c r="I21" s="80"/>
      <c r="J21" s="72">
        <f t="shared" si="0"/>
        <v>1</v>
      </c>
    </row>
    <row r="22" spans="1:10" ht="83.25" customHeight="1">
      <c r="A22" s="131" t="s">
        <v>14</v>
      </c>
      <c r="B22" s="97" t="s">
        <v>397</v>
      </c>
      <c r="C22" s="97" t="s">
        <v>398</v>
      </c>
      <c r="D22" s="93"/>
      <c r="E22" s="80"/>
      <c r="F22" s="80">
        <v>1</v>
      </c>
      <c r="G22" s="80"/>
      <c r="H22" s="132"/>
      <c r="I22" s="80"/>
      <c r="J22" s="72">
        <f t="shared" si="0"/>
        <v>1</v>
      </c>
    </row>
    <row r="23" spans="1:10" ht="87.75" customHeight="1">
      <c r="A23" s="131" t="s">
        <v>15</v>
      </c>
      <c r="B23" s="96" t="s">
        <v>131</v>
      </c>
      <c r="C23" s="94" t="s">
        <v>399</v>
      </c>
      <c r="D23" s="88"/>
      <c r="E23" s="80"/>
      <c r="F23" s="80"/>
      <c r="G23" s="80">
        <v>1</v>
      </c>
      <c r="H23" s="132"/>
      <c r="I23" s="80"/>
      <c r="J23" s="72">
        <f t="shared" si="0"/>
        <v>1</v>
      </c>
    </row>
    <row r="24" spans="1:10" ht="87.75" customHeight="1">
      <c r="A24" s="131" t="s">
        <v>51</v>
      </c>
      <c r="B24" s="95" t="s">
        <v>46</v>
      </c>
      <c r="C24" s="95" t="s">
        <v>400</v>
      </c>
      <c r="D24" s="88"/>
      <c r="E24" s="75"/>
      <c r="F24" s="76"/>
      <c r="G24" s="144">
        <v>3</v>
      </c>
      <c r="H24" s="76"/>
      <c r="I24" s="76"/>
      <c r="J24" s="72">
        <f t="shared" si="0"/>
        <v>3</v>
      </c>
    </row>
    <row r="25" spans="1:10" ht="69" customHeight="1">
      <c r="A25" s="131" t="s">
        <v>54</v>
      </c>
      <c r="B25" s="95" t="s">
        <v>46</v>
      </c>
      <c r="C25" s="95" t="s">
        <v>401</v>
      </c>
      <c r="D25" s="88"/>
      <c r="E25" s="75"/>
      <c r="F25" s="75"/>
      <c r="G25" s="127">
        <v>1</v>
      </c>
      <c r="H25" s="139"/>
      <c r="I25" s="139"/>
      <c r="J25" s="72">
        <f t="shared" si="0"/>
        <v>1</v>
      </c>
    </row>
    <row r="26" spans="1:10" ht="57" customHeight="1">
      <c r="A26" s="131" t="s">
        <v>56</v>
      </c>
      <c r="B26" s="95" t="s">
        <v>46</v>
      </c>
      <c r="C26" s="95" t="s">
        <v>402</v>
      </c>
      <c r="D26" s="88"/>
      <c r="E26" s="75"/>
      <c r="F26" s="75"/>
      <c r="G26" s="127"/>
      <c r="H26" s="127"/>
      <c r="I26" s="127">
        <v>1</v>
      </c>
      <c r="J26" s="72">
        <f t="shared" si="0"/>
        <v>1</v>
      </c>
    </row>
    <row r="27" spans="1:10" ht="69" customHeight="1">
      <c r="A27" s="131" t="s">
        <v>57</v>
      </c>
      <c r="B27" s="95" t="s">
        <v>46</v>
      </c>
      <c r="C27" s="95" t="s">
        <v>403</v>
      </c>
      <c r="D27" s="88"/>
      <c r="E27" s="75"/>
      <c r="F27" s="75"/>
      <c r="G27" s="127"/>
      <c r="H27" s="127">
        <v>1</v>
      </c>
      <c r="I27" s="127"/>
      <c r="J27" s="72">
        <f t="shared" si="0"/>
        <v>1</v>
      </c>
    </row>
    <row r="28" spans="1:10" ht="66.75" customHeight="1">
      <c r="A28" s="131" t="s">
        <v>60</v>
      </c>
      <c r="B28" s="95" t="s">
        <v>187</v>
      </c>
      <c r="C28" s="95" t="s">
        <v>404</v>
      </c>
      <c r="D28" s="88"/>
      <c r="E28" s="75"/>
      <c r="F28" s="75"/>
      <c r="G28" s="127"/>
      <c r="H28" s="127">
        <v>7</v>
      </c>
      <c r="I28" s="127"/>
      <c r="J28" s="72">
        <f t="shared" si="0"/>
        <v>7</v>
      </c>
    </row>
    <row r="29" spans="1:10" ht="81" customHeight="1">
      <c r="A29" s="131" t="s">
        <v>62</v>
      </c>
      <c r="B29" s="96" t="s">
        <v>67</v>
      </c>
      <c r="C29" s="96" t="s">
        <v>405</v>
      </c>
      <c r="D29" s="87"/>
      <c r="E29" s="75"/>
      <c r="F29" s="75"/>
      <c r="G29" s="127"/>
      <c r="H29" s="127">
        <v>3</v>
      </c>
      <c r="I29" s="127"/>
      <c r="J29" s="72">
        <f t="shared" si="0"/>
        <v>3</v>
      </c>
    </row>
    <row r="30" spans="1:10" ht="85.5" customHeight="1">
      <c r="A30" s="131" t="s">
        <v>64</v>
      </c>
      <c r="B30" s="96" t="s">
        <v>67</v>
      </c>
      <c r="C30" s="96" t="s">
        <v>406</v>
      </c>
      <c r="D30" s="87"/>
      <c r="E30" s="75"/>
      <c r="F30" s="75"/>
      <c r="G30" s="127"/>
      <c r="H30" s="127">
        <v>3</v>
      </c>
      <c r="I30" s="127"/>
      <c r="J30" s="72">
        <f t="shared" si="0"/>
        <v>3</v>
      </c>
    </row>
    <row r="31" spans="1:10" ht="67.5" customHeight="1">
      <c r="A31" s="131" t="s">
        <v>66</v>
      </c>
      <c r="B31" s="96" t="s">
        <v>67</v>
      </c>
      <c r="C31" s="97" t="s">
        <v>407</v>
      </c>
      <c r="D31" s="87"/>
      <c r="E31" s="75"/>
      <c r="F31" s="75"/>
      <c r="G31" s="134"/>
      <c r="H31" s="127">
        <v>1</v>
      </c>
      <c r="I31" s="134"/>
      <c r="J31" s="72">
        <f t="shared" si="0"/>
        <v>1</v>
      </c>
    </row>
    <row r="32" spans="1:10" ht="117" customHeight="1">
      <c r="A32" s="131" t="s">
        <v>69</v>
      </c>
      <c r="B32" s="97" t="s">
        <v>408</v>
      </c>
      <c r="C32" s="97" t="s">
        <v>409</v>
      </c>
      <c r="D32" s="87"/>
      <c r="E32" s="75"/>
      <c r="F32" s="75"/>
      <c r="G32" s="134"/>
      <c r="H32" s="127">
        <v>1</v>
      </c>
      <c r="I32" s="134"/>
      <c r="J32" s="72">
        <f t="shared" si="0"/>
        <v>1</v>
      </c>
    </row>
    <row r="33" spans="1:10" ht="90.75" customHeight="1">
      <c r="A33" s="131" t="s">
        <v>71</v>
      </c>
      <c r="B33" s="97" t="s">
        <v>408</v>
      </c>
      <c r="C33" s="97" t="s">
        <v>410</v>
      </c>
      <c r="D33" s="87"/>
      <c r="E33" s="75"/>
      <c r="F33" s="75"/>
      <c r="G33" s="134"/>
      <c r="H33" s="127">
        <v>1</v>
      </c>
      <c r="I33" s="134"/>
      <c r="J33" s="72">
        <f t="shared" si="0"/>
        <v>1</v>
      </c>
    </row>
    <row r="34" spans="1:10" ht="365.25" customHeight="1">
      <c r="A34" s="131" t="s">
        <v>74</v>
      </c>
      <c r="B34" s="96" t="s">
        <v>411</v>
      </c>
      <c r="C34" s="99" t="s">
        <v>412</v>
      </c>
      <c r="D34" s="130"/>
      <c r="E34" s="143"/>
      <c r="F34" s="143"/>
      <c r="G34" s="143"/>
      <c r="H34" s="143"/>
      <c r="I34" s="143">
        <v>1</v>
      </c>
      <c r="J34" s="72">
        <f t="shared" si="0"/>
        <v>1</v>
      </c>
    </row>
    <row r="35" spans="1:10" ht="63.75" customHeight="1">
      <c r="A35" s="131" t="s">
        <v>77</v>
      </c>
      <c r="B35" s="96" t="s">
        <v>46</v>
      </c>
      <c r="C35" s="95" t="s">
        <v>413</v>
      </c>
      <c r="D35" s="143"/>
      <c r="E35" s="143"/>
      <c r="F35" s="143"/>
      <c r="G35" s="143"/>
      <c r="H35" s="143"/>
      <c r="I35" s="143">
        <v>1</v>
      </c>
      <c r="J35" s="72">
        <f t="shared" si="0"/>
        <v>1</v>
      </c>
    </row>
    <row r="36" spans="1:10" ht="40.5" customHeight="1">
      <c r="A36" s="131" t="s">
        <v>80</v>
      </c>
      <c r="B36" s="128" t="s">
        <v>414</v>
      </c>
      <c r="C36" s="98" t="s">
        <v>415</v>
      </c>
      <c r="D36" s="146"/>
      <c r="E36" s="146"/>
      <c r="F36" s="146"/>
      <c r="G36" s="146"/>
      <c r="H36" s="146"/>
      <c r="I36" s="146">
        <v>1</v>
      </c>
      <c r="J36" s="72">
        <f t="shared" si="0"/>
        <v>1</v>
      </c>
    </row>
    <row r="37" spans="1:10" ht="112.5" customHeight="1">
      <c r="A37" s="131" t="s">
        <v>83</v>
      </c>
      <c r="B37" s="133" t="s">
        <v>25</v>
      </c>
      <c r="C37" s="133" t="s">
        <v>416</v>
      </c>
      <c r="D37" s="146"/>
      <c r="E37" s="146"/>
      <c r="F37" s="146"/>
      <c r="G37" s="146"/>
      <c r="H37" s="146"/>
      <c r="I37" s="146">
        <v>5</v>
      </c>
      <c r="J37" s="72">
        <f t="shared" si="0"/>
        <v>5</v>
      </c>
    </row>
  </sheetData>
  <mergeCells count="6">
    <mergeCell ref="A5:J5"/>
    <mergeCell ref="J7:J8"/>
    <mergeCell ref="A7:A8"/>
    <mergeCell ref="B7:B8"/>
    <mergeCell ref="C7:C8"/>
    <mergeCell ref="D7:I7"/>
  </mergeCells>
  <pageMargins left="0.7" right="0.7" top="0.75" bottom="0.75" header="0.3" footer="0.3"/>
  <pageSetup paperSize="9" scale="4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0"/>
  <sheetViews>
    <sheetView showGridLines="0" view="pageBreakPreview" zoomScale="85" zoomScaleNormal="70" zoomScaleSheetLayoutView="85" workbookViewId="0">
      <selection activeCell="A5" sqref="A5:K5"/>
    </sheetView>
  </sheetViews>
  <sheetFormatPr defaultRowHeight="15"/>
  <cols>
    <col min="1" max="1" width="5.42578125" style="4" customWidth="1"/>
    <col min="2" max="2" width="25.7109375" style="6" customWidth="1"/>
    <col min="3" max="3" width="47.7109375" style="6" customWidth="1"/>
    <col min="4" max="4" width="15.7109375" style="4" customWidth="1"/>
    <col min="5" max="8" width="15.7109375" style="2" customWidth="1"/>
    <col min="9" max="9" width="15.7109375" style="40" customWidth="1"/>
    <col min="10" max="10" width="15.7109375" style="4" customWidth="1"/>
    <col min="11" max="11" width="12.7109375" style="4" customWidth="1"/>
    <col min="12" max="16384" width="9.140625" style="4"/>
  </cols>
  <sheetData>
    <row r="1" spans="1:12">
      <c r="F1" s="15"/>
      <c r="G1" s="15"/>
      <c r="H1" s="15"/>
      <c r="I1" s="15"/>
      <c r="J1" s="15"/>
      <c r="K1" s="15" t="s">
        <v>481</v>
      </c>
      <c r="L1" s="15"/>
    </row>
    <row r="2" spans="1:12">
      <c r="J2" s="3"/>
    </row>
    <row r="5" spans="1:12" ht="90" customHeight="1">
      <c r="A5" s="199" t="s">
        <v>484</v>
      </c>
      <c r="B5" s="199"/>
      <c r="C5" s="199"/>
      <c r="D5" s="199"/>
      <c r="E5" s="199"/>
      <c r="F5" s="199"/>
      <c r="G5" s="199"/>
      <c r="H5" s="199"/>
      <c r="I5" s="199"/>
      <c r="J5" s="199"/>
      <c r="K5" s="199"/>
    </row>
    <row r="7" spans="1:12" ht="15" customHeight="1">
      <c r="A7" s="203" t="s">
        <v>0</v>
      </c>
      <c r="B7" s="203" t="s">
        <v>16</v>
      </c>
      <c r="C7" s="203" t="s">
        <v>17</v>
      </c>
      <c r="D7" s="201" t="s">
        <v>19</v>
      </c>
      <c r="E7" s="202"/>
      <c r="F7" s="202"/>
      <c r="G7" s="202"/>
      <c r="H7" s="202"/>
      <c r="I7" s="202"/>
      <c r="J7" s="204"/>
      <c r="K7" s="200" t="s">
        <v>20</v>
      </c>
    </row>
    <row r="8" spans="1:12" s="1" customFormat="1" ht="45" customHeight="1">
      <c r="A8" s="203"/>
      <c r="B8" s="203"/>
      <c r="C8" s="203"/>
      <c r="D8" s="36" t="s">
        <v>174</v>
      </c>
      <c r="E8" s="36" t="s">
        <v>175</v>
      </c>
      <c r="F8" s="36" t="s">
        <v>176</v>
      </c>
      <c r="G8" s="36" t="s">
        <v>177</v>
      </c>
      <c r="H8" s="36" t="s">
        <v>178</v>
      </c>
      <c r="I8" s="36" t="s">
        <v>179</v>
      </c>
      <c r="J8" s="36" t="s">
        <v>180</v>
      </c>
      <c r="K8" s="200"/>
    </row>
    <row r="9" spans="1:12" ht="126.95" customHeight="1">
      <c r="A9" s="39" t="s">
        <v>1</v>
      </c>
      <c r="B9" s="44" t="s">
        <v>21</v>
      </c>
      <c r="C9" s="45" t="s">
        <v>155</v>
      </c>
      <c r="D9" s="50">
        <v>1</v>
      </c>
      <c r="E9" s="50"/>
      <c r="F9" s="50"/>
      <c r="G9" s="50"/>
      <c r="H9" s="50"/>
      <c r="I9" s="50"/>
      <c r="J9" s="50"/>
      <c r="K9" s="12">
        <f>SUM(D9:J9)</f>
        <v>1</v>
      </c>
    </row>
    <row r="10" spans="1:12" ht="99" customHeight="1">
      <c r="A10" s="39" t="s">
        <v>2</v>
      </c>
      <c r="B10" s="44" t="s">
        <v>21</v>
      </c>
      <c r="C10" s="42" t="s">
        <v>22</v>
      </c>
      <c r="D10" s="50"/>
      <c r="E10" s="50"/>
      <c r="F10" s="50"/>
      <c r="G10" s="50">
        <v>1</v>
      </c>
      <c r="H10" s="50"/>
      <c r="I10" s="50"/>
      <c r="J10" s="50"/>
      <c r="K10" s="12">
        <f t="shared" ref="K10:K30" si="0">SUM(D10:J10)</f>
        <v>1</v>
      </c>
    </row>
    <row r="11" spans="1:12" ht="84.95" customHeight="1">
      <c r="A11" s="41" t="s">
        <v>3</v>
      </c>
      <c r="B11" s="44" t="s">
        <v>21</v>
      </c>
      <c r="C11" s="45" t="s">
        <v>149</v>
      </c>
      <c r="D11" s="50"/>
      <c r="E11" s="50"/>
      <c r="F11" s="50"/>
      <c r="G11" s="50"/>
      <c r="H11" s="50">
        <v>1</v>
      </c>
      <c r="I11" s="50"/>
      <c r="J11" s="50">
        <v>1</v>
      </c>
      <c r="K11" s="12">
        <f t="shared" si="0"/>
        <v>2</v>
      </c>
    </row>
    <row r="12" spans="1:12" ht="99" customHeight="1">
      <c r="A12" s="41" t="s">
        <v>4</v>
      </c>
      <c r="B12" s="44" t="s">
        <v>21</v>
      </c>
      <c r="C12" s="45" t="s">
        <v>156</v>
      </c>
      <c r="D12" s="50"/>
      <c r="E12" s="50"/>
      <c r="F12" s="50"/>
      <c r="G12" s="50"/>
      <c r="H12" s="50"/>
      <c r="I12" s="50">
        <v>1</v>
      </c>
      <c r="J12" s="50"/>
      <c r="K12" s="12">
        <f t="shared" si="0"/>
        <v>1</v>
      </c>
    </row>
    <row r="13" spans="1:12" ht="99" customHeight="1">
      <c r="A13" s="41" t="s">
        <v>5</v>
      </c>
      <c r="B13" s="44" t="s">
        <v>21</v>
      </c>
      <c r="C13" s="45" t="s">
        <v>157</v>
      </c>
      <c r="D13" s="50"/>
      <c r="E13" s="50"/>
      <c r="F13" s="50"/>
      <c r="G13" s="50"/>
      <c r="H13" s="50"/>
      <c r="I13" s="50">
        <v>2</v>
      </c>
      <c r="J13" s="50"/>
      <c r="K13" s="12">
        <f t="shared" si="0"/>
        <v>2</v>
      </c>
    </row>
    <row r="14" spans="1:12" ht="99" customHeight="1">
      <c r="A14" s="41" t="s">
        <v>6</v>
      </c>
      <c r="B14" s="44" t="s">
        <v>21</v>
      </c>
      <c r="C14" s="42" t="s">
        <v>158</v>
      </c>
      <c r="D14" s="50"/>
      <c r="E14" s="50"/>
      <c r="F14" s="50">
        <v>1</v>
      </c>
      <c r="G14" s="50"/>
      <c r="H14" s="50"/>
      <c r="I14" s="50"/>
      <c r="J14" s="50"/>
      <c r="K14" s="12">
        <f t="shared" si="0"/>
        <v>1</v>
      </c>
    </row>
    <row r="15" spans="1:12" ht="81.95" customHeight="1">
      <c r="A15" s="41" t="s">
        <v>7</v>
      </c>
      <c r="B15" s="44" t="s">
        <v>93</v>
      </c>
      <c r="C15" s="45" t="s">
        <v>159</v>
      </c>
      <c r="D15" s="50"/>
      <c r="E15" s="50"/>
      <c r="F15" s="50"/>
      <c r="G15" s="50"/>
      <c r="H15" s="50"/>
      <c r="I15" s="50">
        <v>1</v>
      </c>
      <c r="J15" s="50"/>
      <c r="K15" s="12">
        <f t="shared" si="0"/>
        <v>1</v>
      </c>
    </row>
    <row r="16" spans="1:12" ht="42" customHeight="1">
      <c r="A16" s="41" t="s">
        <v>8</v>
      </c>
      <c r="B16" s="46" t="s">
        <v>160</v>
      </c>
      <c r="C16" s="45" t="s">
        <v>161</v>
      </c>
      <c r="D16" s="50"/>
      <c r="E16" s="50"/>
      <c r="F16" s="50"/>
      <c r="G16" s="50"/>
      <c r="H16" s="50"/>
      <c r="I16" s="50">
        <v>2</v>
      </c>
      <c r="J16" s="50"/>
      <c r="K16" s="12">
        <f t="shared" si="0"/>
        <v>2</v>
      </c>
    </row>
    <row r="17" spans="1:11" ht="222" customHeight="1">
      <c r="A17" s="41" t="s">
        <v>9</v>
      </c>
      <c r="B17" s="44" t="s">
        <v>46</v>
      </c>
      <c r="C17" s="43" t="s">
        <v>162</v>
      </c>
      <c r="D17" s="50"/>
      <c r="E17" s="50">
        <v>5</v>
      </c>
      <c r="F17" s="50"/>
      <c r="G17" s="50"/>
      <c r="H17" s="50"/>
      <c r="I17" s="50"/>
      <c r="J17" s="50"/>
      <c r="K17" s="12">
        <f t="shared" si="0"/>
        <v>5</v>
      </c>
    </row>
    <row r="18" spans="1:11" ht="81.95" customHeight="1">
      <c r="A18" s="41" t="s">
        <v>10</v>
      </c>
      <c r="B18" s="44" t="s">
        <v>46</v>
      </c>
      <c r="C18" s="47" t="s">
        <v>150</v>
      </c>
      <c r="D18" s="50"/>
      <c r="E18" s="50"/>
      <c r="F18" s="50">
        <v>1</v>
      </c>
      <c r="G18" s="50"/>
      <c r="H18" s="50">
        <v>1</v>
      </c>
      <c r="I18" s="50"/>
      <c r="J18" s="50">
        <v>1</v>
      </c>
      <c r="K18" s="12">
        <f t="shared" si="0"/>
        <v>3</v>
      </c>
    </row>
    <row r="19" spans="1:11" ht="245.1" customHeight="1">
      <c r="A19" s="41" t="s">
        <v>11</v>
      </c>
      <c r="B19" s="48" t="s">
        <v>163</v>
      </c>
      <c r="C19" s="47" t="s">
        <v>164</v>
      </c>
      <c r="D19" s="50"/>
      <c r="E19" s="50"/>
      <c r="F19" s="50">
        <v>1</v>
      </c>
      <c r="G19" s="50"/>
      <c r="H19" s="50"/>
      <c r="I19" s="50"/>
      <c r="J19" s="50"/>
      <c r="K19" s="12">
        <f t="shared" si="0"/>
        <v>1</v>
      </c>
    </row>
    <row r="20" spans="1:11" ht="207" customHeight="1">
      <c r="A20" s="41" t="s">
        <v>12</v>
      </c>
      <c r="B20" s="48" t="s">
        <v>163</v>
      </c>
      <c r="C20" s="43" t="s">
        <v>165</v>
      </c>
      <c r="D20" s="50"/>
      <c r="E20" s="50">
        <v>2</v>
      </c>
      <c r="F20" s="50"/>
      <c r="G20" s="50"/>
      <c r="H20" s="50"/>
      <c r="I20" s="50"/>
      <c r="J20" s="50"/>
      <c r="K20" s="12">
        <f t="shared" si="0"/>
        <v>2</v>
      </c>
    </row>
    <row r="21" spans="1:11" ht="60" customHeight="1">
      <c r="A21" s="41" t="s">
        <v>13</v>
      </c>
      <c r="B21" s="48" t="s">
        <v>163</v>
      </c>
      <c r="C21" s="45" t="s">
        <v>151</v>
      </c>
      <c r="D21" s="50"/>
      <c r="E21" s="50"/>
      <c r="F21" s="50"/>
      <c r="G21" s="50">
        <v>2</v>
      </c>
      <c r="H21" s="50">
        <v>1</v>
      </c>
      <c r="I21" s="50"/>
      <c r="J21" s="50">
        <v>1</v>
      </c>
      <c r="K21" s="12">
        <f t="shared" si="0"/>
        <v>4</v>
      </c>
    </row>
    <row r="22" spans="1:11" ht="185.1" customHeight="1">
      <c r="A22" s="41" t="s">
        <v>14</v>
      </c>
      <c r="B22" s="42" t="s">
        <v>25</v>
      </c>
      <c r="C22" s="43" t="s">
        <v>152</v>
      </c>
      <c r="D22" s="50">
        <v>15</v>
      </c>
      <c r="E22" s="50">
        <v>11</v>
      </c>
      <c r="F22" s="50">
        <v>3</v>
      </c>
      <c r="G22" s="50">
        <v>4</v>
      </c>
      <c r="H22" s="50"/>
      <c r="I22" s="50">
        <v>4</v>
      </c>
      <c r="J22" s="50"/>
      <c r="K22" s="12">
        <f t="shared" si="0"/>
        <v>37</v>
      </c>
    </row>
    <row r="23" spans="1:11" ht="110.1" customHeight="1">
      <c r="A23" s="41" t="s">
        <v>15</v>
      </c>
      <c r="B23" s="42" t="s">
        <v>25</v>
      </c>
      <c r="C23" s="47" t="s">
        <v>166</v>
      </c>
      <c r="D23" s="50"/>
      <c r="E23" s="50"/>
      <c r="F23" s="50">
        <v>2</v>
      </c>
      <c r="G23" s="50"/>
      <c r="H23" s="50"/>
      <c r="I23" s="50"/>
      <c r="J23" s="50"/>
      <c r="K23" s="12">
        <f t="shared" si="0"/>
        <v>2</v>
      </c>
    </row>
    <row r="24" spans="1:11" ht="168.95" customHeight="1">
      <c r="A24" s="41" t="s">
        <v>51</v>
      </c>
      <c r="B24" s="49" t="s">
        <v>167</v>
      </c>
      <c r="C24" s="47" t="s">
        <v>168</v>
      </c>
      <c r="D24" s="50">
        <v>1</v>
      </c>
      <c r="E24" s="50"/>
      <c r="F24" s="50"/>
      <c r="G24" s="50"/>
      <c r="H24" s="50"/>
      <c r="I24" s="50"/>
      <c r="J24" s="50"/>
      <c r="K24" s="12">
        <f t="shared" si="0"/>
        <v>1</v>
      </c>
    </row>
    <row r="25" spans="1:11" ht="33.75" customHeight="1">
      <c r="A25" s="41" t="s">
        <v>54</v>
      </c>
      <c r="B25" s="44" t="s">
        <v>169</v>
      </c>
      <c r="C25" s="45" t="s">
        <v>170</v>
      </c>
      <c r="D25" s="50"/>
      <c r="E25" s="50"/>
      <c r="F25" s="50"/>
      <c r="G25" s="50"/>
      <c r="H25" s="50"/>
      <c r="I25" s="50">
        <v>4</v>
      </c>
      <c r="J25" s="50"/>
      <c r="K25" s="12">
        <f t="shared" si="0"/>
        <v>4</v>
      </c>
    </row>
    <row r="26" spans="1:11" ht="114.75">
      <c r="A26" s="41" t="s">
        <v>56</v>
      </c>
      <c r="B26" s="42" t="s">
        <v>75</v>
      </c>
      <c r="C26" s="42" t="s">
        <v>153</v>
      </c>
      <c r="D26" s="50">
        <v>3</v>
      </c>
      <c r="E26" s="50"/>
      <c r="F26" s="50"/>
      <c r="G26" s="50"/>
      <c r="H26" s="50"/>
      <c r="I26" s="50"/>
      <c r="J26" s="50"/>
      <c r="K26" s="12">
        <f t="shared" si="0"/>
        <v>3</v>
      </c>
    </row>
    <row r="27" spans="1:11" ht="170.1" customHeight="1">
      <c r="A27" s="41" t="s">
        <v>57</v>
      </c>
      <c r="B27" s="42" t="s">
        <v>75</v>
      </c>
      <c r="C27" s="43" t="s">
        <v>171</v>
      </c>
      <c r="D27" s="50"/>
      <c r="E27" s="50">
        <v>4</v>
      </c>
      <c r="F27" s="50"/>
      <c r="G27" s="50"/>
      <c r="H27" s="50"/>
      <c r="I27" s="50"/>
      <c r="J27" s="50"/>
      <c r="K27" s="12">
        <f t="shared" si="0"/>
        <v>4</v>
      </c>
    </row>
    <row r="28" spans="1:11" ht="80.099999999999994" customHeight="1">
      <c r="A28" s="41" t="s">
        <v>60</v>
      </c>
      <c r="B28" s="42" t="s">
        <v>75</v>
      </c>
      <c r="C28" s="45" t="s">
        <v>172</v>
      </c>
      <c r="D28" s="50"/>
      <c r="E28" s="50"/>
      <c r="F28" s="50"/>
      <c r="G28" s="50">
        <v>1</v>
      </c>
      <c r="H28" s="50"/>
      <c r="I28" s="50"/>
      <c r="J28" s="50"/>
      <c r="K28" s="12">
        <f t="shared" si="0"/>
        <v>1</v>
      </c>
    </row>
    <row r="29" spans="1:11" ht="48" customHeight="1">
      <c r="A29" s="41" t="s">
        <v>62</v>
      </c>
      <c r="B29" s="42" t="s">
        <v>75</v>
      </c>
      <c r="C29" s="45" t="s">
        <v>154</v>
      </c>
      <c r="D29" s="50"/>
      <c r="E29" s="50"/>
      <c r="F29" s="50"/>
      <c r="G29" s="50"/>
      <c r="H29" s="50"/>
      <c r="I29" s="50">
        <v>3</v>
      </c>
      <c r="J29" s="50"/>
      <c r="K29" s="12">
        <f t="shared" si="0"/>
        <v>3</v>
      </c>
    </row>
    <row r="30" spans="1:11" ht="72" customHeight="1">
      <c r="A30" s="41" t="s">
        <v>64</v>
      </c>
      <c r="B30" s="44" t="s">
        <v>81</v>
      </c>
      <c r="C30" s="45" t="s">
        <v>173</v>
      </c>
      <c r="D30" s="50"/>
      <c r="E30" s="50"/>
      <c r="F30" s="50"/>
      <c r="G30" s="50"/>
      <c r="H30" s="50"/>
      <c r="I30" s="50">
        <v>1</v>
      </c>
      <c r="J30" s="50"/>
      <c r="K30" s="12">
        <f t="shared" si="0"/>
        <v>1</v>
      </c>
    </row>
  </sheetData>
  <mergeCells count="6">
    <mergeCell ref="K7:K8"/>
    <mergeCell ref="A5:K5"/>
    <mergeCell ref="A7:A8"/>
    <mergeCell ref="B7:B8"/>
    <mergeCell ref="C7:C8"/>
    <mergeCell ref="D7:J7"/>
  </mergeCells>
  <pageMargins left="0.7" right="0.7" top="0.75" bottom="0.75" header="0.3" footer="0.3"/>
  <pageSetup paperSize="9" scale="4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8"/>
  <sheetViews>
    <sheetView showGridLines="0" view="pageBreakPreview" zoomScale="85" zoomScaleNormal="70" zoomScaleSheetLayoutView="85" workbookViewId="0">
      <selection activeCell="A5" sqref="A5:I5"/>
    </sheetView>
  </sheetViews>
  <sheetFormatPr defaultRowHeight="15"/>
  <cols>
    <col min="1" max="1" width="5.42578125" style="4" customWidth="1"/>
    <col min="2" max="2" width="25.7109375" style="6" customWidth="1"/>
    <col min="3" max="3" width="47.7109375" style="6" customWidth="1"/>
    <col min="4" max="4" width="15.7109375" style="4" customWidth="1"/>
    <col min="5" max="8" width="15.7109375" style="2" customWidth="1"/>
    <col min="9" max="9" width="15.7109375" style="4" customWidth="1"/>
    <col min="10" max="16384" width="9.140625" style="4"/>
  </cols>
  <sheetData>
    <row r="1" spans="1:10">
      <c r="F1" s="38"/>
      <c r="G1" s="38"/>
      <c r="H1" s="198" t="s">
        <v>481</v>
      </c>
      <c r="I1" s="198"/>
      <c r="J1" s="100"/>
    </row>
    <row r="2" spans="1:10">
      <c r="I2" s="3"/>
    </row>
    <row r="5" spans="1:10" ht="90" customHeight="1">
      <c r="A5" s="199" t="s">
        <v>483</v>
      </c>
      <c r="B5" s="199"/>
      <c r="C5" s="199"/>
      <c r="D5" s="199"/>
      <c r="E5" s="199"/>
      <c r="F5" s="199"/>
      <c r="G5" s="199"/>
      <c r="H5" s="199"/>
      <c r="I5" s="199"/>
    </row>
    <row r="7" spans="1:10" ht="15" customHeight="1">
      <c r="A7" s="203" t="s">
        <v>0</v>
      </c>
      <c r="B7" s="203" t="s">
        <v>16</v>
      </c>
      <c r="C7" s="203" t="s">
        <v>17</v>
      </c>
      <c r="D7" s="201" t="s">
        <v>19</v>
      </c>
      <c r="E7" s="202"/>
      <c r="F7" s="202"/>
      <c r="G7" s="202"/>
      <c r="H7" s="202"/>
      <c r="I7" s="205" t="s">
        <v>381</v>
      </c>
    </row>
    <row r="8" spans="1:10" s="1" customFormat="1" ht="45" customHeight="1">
      <c r="A8" s="203"/>
      <c r="B8" s="203"/>
      <c r="C8" s="203"/>
      <c r="D8" s="112" t="s">
        <v>376</v>
      </c>
      <c r="E8" s="112" t="s">
        <v>377</v>
      </c>
      <c r="F8" s="105" t="s">
        <v>378</v>
      </c>
      <c r="G8" s="105" t="s">
        <v>379</v>
      </c>
      <c r="H8" s="117" t="s">
        <v>380</v>
      </c>
      <c r="I8" s="206"/>
    </row>
    <row r="9" spans="1:10" ht="72" customHeight="1">
      <c r="A9" s="5" t="s">
        <v>1</v>
      </c>
      <c r="B9" s="64" t="s">
        <v>67</v>
      </c>
      <c r="C9" s="65" t="s">
        <v>181</v>
      </c>
      <c r="D9" s="110"/>
      <c r="E9" s="110">
        <v>1</v>
      </c>
      <c r="F9" s="111"/>
      <c r="G9" s="109"/>
      <c r="H9" s="109"/>
      <c r="I9" s="116">
        <v>1</v>
      </c>
    </row>
    <row r="10" spans="1:10" ht="93.95" customHeight="1">
      <c r="A10" s="5" t="s">
        <v>2</v>
      </c>
      <c r="B10" s="65" t="s">
        <v>182</v>
      </c>
      <c r="C10" s="59" t="s">
        <v>183</v>
      </c>
      <c r="D10" s="111">
        <v>1</v>
      </c>
      <c r="E10" s="110"/>
      <c r="F10" s="111"/>
      <c r="G10" s="109"/>
      <c r="H10" s="109"/>
      <c r="I10" s="116">
        <v>1</v>
      </c>
    </row>
    <row r="11" spans="1:10" ht="93.95" customHeight="1">
      <c r="A11" s="5" t="s">
        <v>3</v>
      </c>
      <c r="B11" s="66" t="s">
        <v>21</v>
      </c>
      <c r="C11" s="69" t="s">
        <v>184</v>
      </c>
      <c r="D11" s="113"/>
      <c r="E11" s="114"/>
      <c r="F11" s="115">
        <v>1</v>
      </c>
      <c r="G11" s="108"/>
      <c r="H11" s="107"/>
      <c r="I11" s="116">
        <v>1</v>
      </c>
    </row>
    <row r="12" spans="1:10" ht="74.099999999999994" customHeight="1">
      <c r="A12" s="5" t="s">
        <v>4</v>
      </c>
      <c r="B12" s="67" t="s">
        <v>185</v>
      </c>
      <c r="C12" s="60" t="s">
        <v>186</v>
      </c>
      <c r="D12" s="106">
        <v>5</v>
      </c>
      <c r="E12" s="106">
        <v>10</v>
      </c>
      <c r="F12" s="104"/>
      <c r="G12" s="104">
        <v>7</v>
      </c>
      <c r="H12" s="104"/>
      <c r="I12" s="116">
        <v>22</v>
      </c>
    </row>
    <row r="13" spans="1:10" ht="50.1" customHeight="1">
      <c r="A13" s="5" t="s">
        <v>5</v>
      </c>
      <c r="B13" s="67" t="s">
        <v>187</v>
      </c>
      <c r="C13" s="60" t="s">
        <v>188</v>
      </c>
      <c r="D13" s="118">
        <v>1</v>
      </c>
      <c r="E13" s="118">
        <v>4</v>
      </c>
      <c r="F13" s="104"/>
      <c r="G13" s="104"/>
      <c r="H13" s="104"/>
      <c r="I13" s="116">
        <v>5</v>
      </c>
    </row>
    <row r="14" spans="1:10" ht="50.1" customHeight="1">
      <c r="A14" s="5" t="s">
        <v>6</v>
      </c>
      <c r="B14" s="67" t="s">
        <v>102</v>
      </c>
      <c r="C14" s="60" t="s">
        <v>189</v>
      </c>
      <c r="D14" s="118"/>
      <c r="E14" s="120">
        <v>4</v>
      </c>
      <c r="F14" s="119"/>
      <c r="G14" s="119"/>
      <c r="H14" s="119"/>
      <c r="I14" s="121">
        <v>4</v>
      </c>
    </row>
    <row r="15" spans="1:10" ht="81" customHeight="1">
      <c r="A15" s="5" t="s">
        <v>7</v>
      </c>
      <c r="B15" s="67" t="s">
        <v>190</v>
      </c>
      <c r="C15" s="60" t="s">
        <v>191</v>
      </c>
      <c r="D15" s="106"/>
      <c r="E15" s="106">
        <v>3</v>
      </c>
      <c r="F15" s="104"/>
      <c r="G15" s="104"/>
      <c r="H15" s="104"/>
      <c r="I15" s="116">
        <v>3</v>
      </c>
    </row>
    <row r="16" spans="1:10" ht="78" customHeight="1">
      <c r="A16" s="5" t="s">
        <v>8</v>
      </c>
      <c r="B16" s="67" t="s">
        <v>33</v>
      </c>
      <c r="C16" s="60" t="s">
        <v>192</v>
      </c>
      <c r="D16" s="106"/>
      <c r="E16" s="106">
        <v>2</v>
      </c>
      <c r="F16" s="104"/>
      <c r="G16" s="104"/>
      <c r="H16" s="104"/>
      <c r="I16" s="116">
        <v>2</v>
      </c>
    </row>
    <row r="17" spans="1:9" ht="198.95" customHeight="1">
      <c r="A17" s="5" t="s">
        <v>9</v>
      </c>
      <c r="B17" s="59" t="s">
        <v>193</v>
      </c>
      <c r="C17" s="59" t="s">
        <v>194</v>
      </c>
      <c r="D17" s="106"/>
      <c r="E17" s="106"/>
      <c r="F17" s="104"/>
      <c r="G17" s="104">
        <v>1</v>
      </c>
      <c r="H17" s="104"/>
      <c r="I17" s="116">
        <v>1</v>
      </c>
    </row>
    <row r="18" spans="1:9" ht="114" customHeight="1">
      <c r="A18" s="5" t="s">
        <v>10</v>
      </c>
      <c r="B18" s="58" t="s">
        <v>195</v>
      </c>
      <c r="C18" s="58" t="s">
        <v>196</v>
      </c>
      <c r="D18" s="106"/>
      <c r="E18" s="106"/>
      <c r="F18" s="104"/>
      <c r="G18" s="104">
        <v>2</v>
      </c>
      <c r="H18" s="104"/>
      <c r="I18" s="116">
        <v>2</v>
      </c>
    </row>
    <row r="19" spans="1:9" ht="111" customHeight="1">
      <c r="A19" s="5" t="s">
        <v>11</v>
      </c>
      <c r="B19" s="64" t="s">
        <v>197</v>
      </c>
      <c r="C19" s="59" t="s">
        <v>198</v>
      </c>
      <c r="D19" s="110"/>
      <c r="E19" s="110">
        <v>10</v>
      </c>
      <c r="F19" s="111"/>
      <c r="G19" s="111"/>
      <c r="H19" s="111"/>
      <c r="I19" s="116">
        <v>10</v>
      </c>
    </row>
    <row r="20" spans="1:9" ht="143.1" customHeight="1">
      <c r="A20" s="5" t="s">
        <v>12</v>
      </c>
      <c r="B20" s="67" t="s">
        <v>199</v>
      </c>
      <c r="C20" s="59" t="s">
        <v>200</v>
      </c>
      <c r="D20" s="122">
        <v>8</v>
      </c>
      <c r="E20" s="122"/>
      <c r="F20" s="123"/>
      <c r="G20" s="123"/>
      <c r="H20" s="123"/>
      <c r="I20" s="124">
        <v>8</v>
      </c>
    </row>
    <row r="21" spans="1:9" ht="75" customHeight="1">
      <c r="A21" s="5" t="s">
        <v>13</v>
      </c>
      <c r="B21" s="67" t="s">
        <v>44</v>
      </c>
      <c r="C21" s="61" t="s">
        <v>201</v>
      </c>
      <c r="D21" s="106"/>
      <c r="E21" s="106"/>
      <c r="F21" s="104"/>
      <c r="G21" s="104"/>
      <c r="H21" s="125">
        <v>1</v>
      </c>
      <c r="I21" s="126">
        <v>1</v>
      </c>
    </row>
    <row r="22" spans="1:9" ht="120.95" customHeight="1">
      <c r="A22" s="5" t="s">
        <v>14</v>
      </c>
      <c r="B22" s="67" t="s">
        <v>202</v>
      </c>
      <c r="C22" s="62" t="s">
        <v>203</v>
      </c>
      <c r="D22" s="77"/>
      <c r="E22" s="87">
        <v>5</v>
      </c>
      <c r="F22" s="132"/>
      <c r="G22" s="132"/>
      <c r="H22" s="132"/>
      <c r="I22" s="137">
        <v>5</v>
      </c>
    </row>
    <row r="23" spans="1:9" ht="74.099999999999994" customHeight="1">
      <c r="A23" s="5" t="s">
        <v>15</v>
      </c>
      <c r="B23" s="68" t="s">
        <v>204</v>
      </c>
      <c r="C23" s="63" t="s">
        <v>205</v>
      </c>
      <c r="D23" s="77"/>
      <c r="E23" s="87">
        <v>1</v>
      </c>
      <c r="F23" s="132"/>
      <c r="G23" s="132"/>
      <c r="H23" s="132"/>
      <c r="I23" s="137">
        <v>1</v>
      </c>
    </row>
    <row r="24" spans="1:9" ht="60" customHeight="1">
      <c r="A24" s="41" t="s">
        <v>51</v>
      </c>
      <c r="B24" s="64" t="s">
        <v>46</v>
      </c>
      <c r="C24" s="59" t="s">
        <v>206</v>
      </c>
      <c r="D24" s="87"/>
      <c r="E24" s="87"/>
      <c r="F24" s="132"/>
      <c r="G24" s="132"/>
      <c r="H24" s="132">
        <v>3</v>
      </c>
      <c r="I24" s="137">
        <v>3</v>
      </c>
    </row>
    <row r="25" spans="1:9" ht="94.5" customHeight="1">
      <c r="A25" s="41" t="s">
        <v>54</v>
      </c>
      <c r="B25" s="57" t="s">
        <v>116</v>
      </c>
      <c r="C25" s="58" t="s">
        <v>207</v>
      </c>
      <c r="D25" s="87"/>
      <c r="E25" s="87"/>
      <c r="F25" s="132"/>
      <c r="G25" s="132"/>
      <c r="H25" s="132">
        <v>1</v>
      </c>
      <c r="I25" s="137">
        <v>1</v>
      </c>
    </row>
    <row r="26" spans="1:9">
      <c r="E26" s="40"/>
      <c r="F26" s="40"/>
      <c r="G26" s="40"/>
      <c r="H26" s="40"/>
      <c r="I26" s="129"/>
    </row>
    <row r="27" spans="1:9">
      <c r="E27" s="40"/>
      <c r="F27" s="40"/>
      <c r="G27" s="40"/>
      <c r="H27" s="40"/>
      <c r="I27" s="129"/>
    </row>
    <row r="28" spans="1:9">
      <c r="E28" s="40"/>
      <c r="F28" s="40"/>
      <c r="G28" s="40"/>
      <c r="H28" s="40"/>
      <c r="I28" s="129"/>
    </row>
  </sheetData>
  <mergeCells count="7">
    <mergeCell ref="H1:I1"/>
    <mergeCell ref="A5:I5"/>
    <mergeCell ref="A7:A8"/>
    <mergeCell ref="B7:B8"/>
    <mergeCell ref="C7:C8"/>
    <mergeCell ref="D7:H7"/>
    <mergeCell ref="I7:I8"/>
  </mergeCells>
  <pageMargins left="0.7" right="0.7" top="0.75" bottom="0.75" header="0.3" footer="0.3"/>
  <pageSetup paperSize="9" scale="5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52"/>
  <sheetViews>
    <sheetView showGridLines="0" view="pageBreakPreview" zoomScale="70" zoomScaleNormal="85" zoomScaleSheetLayoutView="70" workbookViewId="0">
      <selection activeCell="A5" sqref="A5:M5"/>
    </sheetView>
  </sheetViews>
  <sheetFormatPr defaultRowHeight="15"/>
  <cols>
    <col min="1" max="1" width="5.42578125" style="4" customWidth="1"/>
    <col min="2" max="2" width="25.7109375" style="6" customWidth="1"/>
    <col min="3" max="3" width="47.7109375" style="6" customWidth="1"/>
    <col min="4" max="4" width="15.7109375" style="4" customWidth="1"/>
    <col min="5" max="6" width="15.7109375" style="31" customWidth="1"/>
    <col min="7" max="10" width="15.7109375" style="2" customWidth="1"/>
    <col min="11" max="11" width="15.7109375" style="16" customWidth="1"/>
    <col min="12" max="12" width="15.7109375" style="4" customWidth="1"/>
    <col min="13" max="13" width="12.7109375" style="4" customWidth="1"/>
    <col min="14" max="16384" width="9.140625" style="4"/>
  </cols>
  <sheetData>
    <row r="1" spans="1:13">
      <c r="H1" s="198" t="s">
        <v>481</v>
      </c>
      <c r="I1" s="198"/>
      <c r="J1" s="198"/>
      <c r="K1" s="198"/>
      <c r="L1" s="198"/>
      <c r="M1" s="198"/>
    </row>
    <row r="2" spans="1:13">
      <c r="L2" s="3"/>
    </row>
    <row r="5" spans="1:13" ht="90" customHeight="1">
      <c r="A5" s="199" t="s">
        <v>482</v>
      </c>
      <c r="B5" s="199"/>
      <c r="C5" s="199"/>
      <c r="D5" s="199"/>
      <c r="E5" s="199"/>
      <c r="F5" s="199"/>
      <c r="G5" s="199"/>
      <c r="H5" s="199"/>
      <c r="I5" s="199"/>
      <c r="J5" s="199"/>
      <c r="K5" s="199"/>
      <c r="L5" s="199"/>
      <c r="M5" s="199"/>
    </row>
    <row r="7" spans="1:13" ht="15" customHeight="1">
      <c r="A7" s="203" t="s">
        <v>0</v>
      </c>
      <c r="B7" s="203" t="s">
        <v>16</v>
      </c>
      <c r="C7" s="203" t="s">
        <v>17</v>
      </c>
      <c r="D7" s="203" t="s">
        <v>19</v>
      </c>
      <c r="E7" s="203"/>
      <c r="F7" s="203"/>
      <c r="G7" s="203"/>
      <c r="H7" s="203"/>
      <c r="I7" s="203"/>
      <c r="J7" s="203"/>
      <c r="K7" s="203"/>
      <c r="L7" s="203"/>
      <c r="M7" s="200" t="s">
        <v>20</v>
      </c>
    </row>
    <row r="8" spans="1:13" s="31" customFormat="1" ht="23.25" customHeight="1">
      <c r="A8" s="203"/>
      <c r="B8" s="203"/>
      <c r="C8" s="203"/>
      <c r="D8" s="203" t="s">
        <v>123</v>
      </c>
      <c r="E8" s="203"/>
      <c r="F8" s="203"/>
      <c r="G8" s="207" t="s">
        <v>124</v>
      </c>
      <c r="H8" s="200" t="s">
        <v>125</v>
      </c>
      <c r="I8" s="200" t="s">
        <v>126</v>
      </c>
      <c r="J8" s="200" t="s">
        <v>127</v>
      </c>
      <c r="K8" s="200" t="s">
        <v>129</v>
      </c>
      <c r="L8" s="208" t="s">
        <v>128</v>
      </c>
      <c r="M8" s="200"/>
    </row>
    <row r="9" spans="1:13" s="1" customFormat="1" ht="25.5" customHeight="1">
      <c r="A9" s="203"/>
      <c r="B9" s="203"/>
      <c r="C9" s="203"/>
      <c r="D9" s="37" t="s">
        <v>18</v>
      </c>
      <c r="E9" s="37" t="s">
        <v>148</v>
      </c>
      <c r="F9" s="37" t="s">
        <v>130</v>
      </c>
      <c r="G9" s="207"/>
      <c r="H9" s="200"/>
      <c r="I9" s="200"/>
      <c r="J9" s="200"/>
      <c r="K9" s="200"/>
      <c r="L9" s="208"/>
      <c r="M9" s="200"/>
    </row>
    <row r="10" spans="1:13" ht="162.75" customHeight="1">
      <c r="A10" s="17" t="s">
        <v>1</v>
      </c>
      <c r="B10" s="24" t="s">
        <v>23</v>
      </c>
      <c r="C10" s="18" t="s">
        <v>24</v>
      </c>
      <c r="D10" s="10"/>
      <c r="E10" s="10"/>
      <c r="F10" s="10"/>
      <c r="G10" s="10"/>
      <c r="H10" s="10"/>
      <c r="I10" s="10"/>
      <c r="J10" s="10">
        <v>1</v>
      </c>
      <c r="K10" s="10"/>
      <c r="L10" s="10"/>
      <c r="M10" s="12">
        <f>SUM(D10:L10)</f>
        <v>1</v>
      </c>
    </row>
    <row r="11" spans="1:13" ht="147.75" customHeight="1">
      <c r="A11" s="17" t="s">
        <v>2</v>
      </c>
      <c r="B11" s="24" t="s">
        <v>25</v>
      </c>
      <c r="C11" s="18" t="s">
        <v>26</v>
      </c>
      <c r="D11" s="11">
        <v>23</v>
      </c>
      <c r="E11" s="11">
        <v>60</v>
      </c>
      <c r="F11" s="11">
        <v>4</v>
      </c>
      <c r="G11" s="11">
        <v>3</v>
      </c>
      <c r="H11" s="11">
        <v>10</v>
      </c>
      <c r="I11" s="11">
        <v>2</v>
      </c>
      <c r="J11" s="11">
        <v>16</v>
      </c>
      <c r="K11" s="11">
        <v>3</v>
      </c>
      <c r="L11" s="11">
        <v>20</v>
      </c>
      <c r="M11" s="12">
        <f t="shared" ref="M11:M52" si="0">SUM(D11:L11)</f>
        <v>141</v>
      </c>
    </row>
    <row r="12" spans="1:13" ht="69.75" customHeight="1">
      <c r="A12" s="17" t="s">
        <v>3</v>
      </c>
      <c r="B12" s="19" t="s">
        <v>27</v>
      </c>
      <c r="C12" s="19" t="s">
        <v>28</v>
      </c>
      <c r="D12" s="11">
        <v>2</v>
      </c>
      <c r="E12" s="11"/>
      <c r="F12" s="11"/>
      <c r="G12" s="11"/>
      <c r="H12" s="11"/>
      <c r="I12" s="11"/>
      <c r="J12" s="11"/>
      <c r="K12" s="11"/>
      <c r="L12" s="11"/>
      <c r="M12" s="12">
        <f t="shared" si="0"/>
        <v>2</v>
      </c>
    </row>
    <row r="13" spans="1:13" ht="45.75" customHeight="1">
      <c r="A13" s="17" t="s">
        <v>4</v>
      </c>
      <c r="B13" s="25" t="s">
        <v>29</v>
      </c>
      <c r="C13" s="20" t="s">
        <v>30</v>
      </c>
      <c r="D13" s="11"/>
      <c r="E13" s="11"/>
      <c r="F13" s="11"/>
      <c r="G13" s="11"/>
      <c r="H13" s="11"/>
      <c r="I13" s="11"/>
      <c r="J13" s="11"/>
      <c r="K13" s="11">
        <v>1</v>
      </c>
      <c r="L13" s="11"/>
      <c r="M13" s="12">
        <f t="shared" si="0"/>
        <v>1</v>
      </c>
    </row>
    <row r="14" spans="1:13" ht="214.5" customHeight="1">
      <c r="A14" s="17" t="s">
        <v>5</v>
      </c>
      <c r="B14" s="25" t="s">
        <v>31</v>
      </c>
      <c r="C14" s="20" t="s">
        <v>32</v>
      </c>
      <c r="D14" s="11"/>
      <c r="E14" s="11">
        <v>2</v>
      </c>
      <c r="F14" s="11"/>
      <c r="G14" s="11"/>
      <c r="H14" s="11">
        <v>1</v>
      </c>
      <c r="I14" s="11"/>
      <c r="J14" s="11">
        <v>1</v>
      </c>
      <c r="K14" s="11"/>
      <c r="L14" s="11">
        <v>1</v>
      </c>
      <c r="M14" s="12">
        <f t="shared" si="0"/>
        <v>5</v>
      </c>
    </row>
    <row r="15" spans="1:13" ht="153" customHeight="1">
      <c r="A15" s="17" t="s">
        <v>6</v>
      </c>
      <c r="B15" s="25" t="s">
        <v>33</v>
      </c>
      <c r="C15" s="19" t="s">
        <v>34</v>
      </c>
      <c r="D15" s="11"/>
      <c r="E15" s="11"/>
      <c r="F15" s="11"/>
      <c r="G15" s="11"/>
      <c r="H15" s="11"/>
      <c r="I15" s="11"/>
      <c r="J15" s="11"/>
      <c r="K15" s="11">
        <v>1</v>
      </c>
      <c r="L15" s="11"/>
      <c r="M15" s="12">
        <f t="shared" si="0"/>
        <v>1</v>
      </c>
    </row>
    <row r="16" spans="1:13" ht="30" customHeight="1">
      <c r="A16" s="17" t="s">
        <v>7</v>
      </c>
      <c r="B16" s="21" t="s">
        <v>31</v>
      </c>
      <c r="C16" s="21" t="s">
        <v>35</v>
      </c>
      <c r="D16" s="11"/>
      <c r="E16" s="11"/>
      <c r="F16" s="11">
        <v>2</v>
      </c>
      <c r="G16" s="11"/>
      <c r="H16" s="11"/>
      <c r="I16" s="11"/>
      <c r="J16" s="11"/>
      <c r="K16" s="11"/>
      <c r="L16" s="11"/>
      <c r="M16" s="12">
        <f t="shared" si="0"/>
        <v>2</v>
      </c>
    </row>
    <row r="17" spans="1:13" ht="97.5" customHeight="1">
      <c r="A17" s="17" t="s">
        <v>8</v>
      </c>
      <c r="B17" s="19" t="s">
        <v>36</v>
      </c>
      <c r="C17" s="19" t="s">
        <v>37</v>
      </c>
      <c r="D17" s="11">
        <v>1</v>
      </c>
      <c r="E17" s="11"/>
      <c r="F17" s="11"/>
      <c r="G17" s="11"/>
      <c r="H17" s="11"/>
      <c r="I17" s="11"/>
      <c r="J17" s="11"/>
      <c r="K17" s="11"/>
      <c r="L17" s="11"/>
      <c r="M17" s="12">
        <f t="shared" si="0"/>
        <v>1</v>
      </c>
    </row>
    <row r="18" spans="1:13" ht="99" customHeight="1">
      <c r="A18" s="17" t="s">
        <v>9</v>
      </c>
      <c r="B18" s="19" t="s">
        <v>38</v>
      </c>
      <c r="C18" s="19" t="s">
        <v>39</v>
      </c>
      <c r="D18" s="11">
        <v>1</v>
      </c>
      <c r="E18" s="11"/>
      <c r="F18" s="11"/>
      <c r="G18" s="11"/>
      <c r="H18" s="11"/>
      <c r="I18" s="11"/>
      <c r="J18" s="11"/>
      <c r="K18" s="11"/>
      <c r="L18" s="11"/>
      <c r="M18" s="12">
        <f t="shared" si="0"/>
        <v>1</v>
      </c>
    </row>
    <row r="19" spans="1:13" ht="165" customHeight="1">
      <c r="A19" s="17" t="s">
        <v>10</v>
      </c>
      <c r="B19" s="19" t="s">
        <v>40</v>
      </c>
      <c r="C19" s="19" t="s">
        <v>41</v>
      </c>
      <c r="D19" s="11">
        <v>2</v>
      </c>
      <c r="E19" s="11"/>
      <c r="F19" s="11"/>
      <c r="G19" s="11"/>
      <c r="H19" s="11"/>
      <c r="I19" s="11"/>
      <c r="J19" s="11"/>
      <c r="K19" s="11"/>
      <c r="L19" s="11"/>
      <c r="M19" s="12">
        <f t="shared" si="0"/>
        <v>2</v>
      </c>
    </row>
    <row r="20" spans="1:13" ht="165" customHeight="1">
      <c r="A20" s="17" t="s">
        <v>11</v>
      </c>
      <c r="B20" s="19" t="s">
        <v>42</v>
      </c>
      <c r="C20" s="20" t="s">
        <v>43</v>
      </c>
      <c r="D20" s="11">
        <v>4</v>
      </c>
      <c r="E20" s="11"/>
      <c r="F20" s="11"/>
      <c r="G20" s="11"/>
      <c r="H20" s="11"/>
      <c r="I20" s="11"/>
      <c r="J20" s="11"/>
      <c r="K20" s="11"/>
      <c r="L20" s="11"/>
      <c r="M20" s="12">
        <f t="shared" si="0"/>
        <v>4</v>
      </c>
    </row>
    <row r="21" spans="1:13" ht="96.75" customHeight="1">
      <c r="A21" s="17" t="s">
        <v>12</v>
      </c>
      <c r="B21" s="19" t="s">
        <v>44</v>
      </c>
      <c r="C21" s="19" t="s">
        <v>45</v>
      </c>
      <c r="D21" s="11">
        <v>1</v>
      </c>
      <c r="E21" s="11"/>
      <c r="F21" s="11"/>
      <c r="G21" s="11"/>
      <c r="H21" s="11"/>
      <c r="I21" s="11"/>
      <c r="J21" s="11"/>
      <c r="K21" s="11"/>
      <c r="L21" s="11"/>
      <c r="M21" s="12">
        <f t="shared" si="0"/>
        <v>1</v>
      </c>
    </row>
    <row r="22" spans="1:13" ht="123" customHeight="1">
      <c r="A22" s="17" t="s">
        <v>13</v>
      </c>
      <c r="B22" s="21" t="s">
        <v>46</v>
      </c>
      <c r="C22" s="28" t="s">
        <v>47</v>
      </c>
      <c r="D22" s="11">
        <v>6</v>
      </c>
      <c r="E22" s="11">
        <v>1</v>
      </c>
      <c r="F22" s="11"/>
      <c r="G22" s="11"/>
      <c r="H22" s="11"/>
      <c r="I22" s="11"/>
      <c r="J22" s="11">
        <v>1</v>
      </c>
      <c r="K22" s="11">
        <v>1</v>
      </c>
      <c r="L22" s="11"/>
      <c r="M22" s="12">
        <f t="shared" si="0"/>
        <v>9</v>
      </c>
    </row>
    <row r="23" spans="1:13" ht="30" customHeight="1">
      <c r="A23" s="17" t="s">
        <v>14</v>
      </c>
      <c r="B23" s="21" t="s">
        <v>46</v>
      </c>
      <c r="C23" s="21" t="s">
        <v>48</v>
      </c>
      <c r="D23" s="11"/>
      <c r="E23" s="11"/>
      <c r="F23" s="11">
        <v>2</v>
      </c>
      <c r="G23" s="11"/>
      <c r="H23" s="11"/>
      <c r="I23" s="11"/>
      <c r="J23" s="11"/>
      <c r="K23" s="11"/>
      <c r="L23" s="11"/>
      <c r="M23" s="12">
        <f t="shared" si="0"/>
        <v>2</v>
      </c>
    </row>
    <row r="24" spans="1:13" ht="46.5" customHeight="1">
      <c r="A24" s="17" t="s">
        <v>15</v>
      </c>
      <c r="B24" s="19" t="s">
        <v>49</v>
      </c>
      <c r="C24" s="19" t="s">
        <v>50</v>
      </c>
      <c r="D24" s="11">
        <v>2</v>
      </c>
      <c r="E24" s="11"/>
      <c r="F24" s="11"/>
      <c r="G24" s="11"/>
      <c r="H24" s="11"/>
      <c r="I24" s="11"/>
      <c r="J24" s="11"/>
      <c r="K24" s="11"/>
      <c r="L24" s="11"/>
      <c r="M24" s="12">
        <f t="shared" si="0"/>
        <v>2</v>
      </c>
    </row>
    <row r="25" spans="1:13" ht="96" customHeight="1">
      <c r="A25" s="17" t="s">
        <v>51</v>
      </c>
      <c r="B25" s="19" t="s">
        <v>52</v>
      </c>
      <c r="C25" s="19" t="s">
        <v>53</v>
      </c>
      <c r="D25" s="29">
        <v>5</v>
      </c>
      <c r="E25" s="29"/>
      <c r="F25" s="29"/>
      <c r="G25" s="30"/>
      <c r="H25" s="30"/>
      <c r="I25" s="30"/>
      <c r="J25" s="30"/>
      <c r="K25" s="30"/>
      <c r="L25" s="30"/>
      <c r="M25" s="12">
        <f t="shared" si="0"/>
        <v>5</v>
      </c>
    </row>
    <row r="26" spans="1:13" ht="96" customHeight="1">
      <c r="A26" s="17" t="s">
        <v>54</v>
      </c>
      <c r="B26" s="26" t="s">
        <v>21</v>
      </c>
      <c r="C26" s="20" t="s">
        <v>55</v>
      </c>
      <c r="D26" s="30"/>
      <c r="E26" s="30"/>
      <c r="F26" s="30"/>
      <c r="G26" s="30"/>
      <c r="H26" s="30">
        <v>1</v>
      </c>
      <c r="I26" s="30"/>
      <c r="J26" s="30"/>
      <c r="K26" s="30"/>
      <c r="L26" s="30"/>
      <c r="M26" s="12">
        <f t="shared" si="0"/>
        <v>1</v>
      </c>
    </row>
    <row r="27" spans="1:13" ht="96" customHeight="1">
      <c r="A27" s="17" t="s">
        <v>56</v>
      </c>
      <c r="B27" s="19" t="s">
        <v>21</v>
      </c>
      <c r="C27" s="19" t="s">
        <v>22</v>
      </c>
      <c r="D27" s="30"/>
      <c r="E27" s="30">
        <v>13</v>
      </c>
      <c r="F27" s="30"/>
      <c r="G27" s="30"/>
      <c r="H27" s="30"/>
      <c r="I27" s="30">
        <v>2</v>
      </c>
      <c r="J27" s="30">
        <v>2</v>
      </c>
      <c r="K27" s="30"/>
      <c r="L27" s="30"/>
      <c r="M27" s="12">
        <f t="shared" si="0"/>
        <v>17</v>
      </c>
    </row>
    <row r="28" spans="1:13" s="31" customFormat="1" ht="114" customHeight="1">
      <c r="A28" s="101" t="s">
        <v>57</v>
      </c>
      <c r="B28" s="102" t="s">
        <v>21</v>
      </c>
      <c r="C28" s="102" t="s">
        <v>375</v>
      </c>
      <c r="D28" s="30">
        <v>1</v>
      </c>
      <c r="E28" s="30"/>
      <c r="F28" s="30"/>
      <c r="G28" s="30"/>
      <c r="H28" s="30"/>
      <c r="I28" s="30"/>
      <c r="J28" s="30"/>
      <c r="K28" s="30"/>
      <c r="L28" s="30"/>
      <c r="M28" s="72"/>
    </row>
    <row r="29" spans="1:13" ht="70.5" customHeight="1">
      <c r="A29" s="101" t="s">
        <v>60</v>
      </c>
      <c r="B29" s="22" t="s">
        <v>58</v>
      </c>
      <c r="C29" s="22" t="s">
        <v>59</v>
      </c>
      <c r="D29" s="30"/>
      <c r="E29" s="30"/>
      <c r="F29" s="30"/>
      <c r="G29" s="30"/>
      <c r="H29" s="30"/>
      <c r="I29" s="30">
        <v>4</v>
      </c>
      <c r="J29" s="30"/>
      <c r="K29" s="30"/>
      <c r="L29" s="30"/>
      <c r="M29" s="12">
        <f t="shared" si="0"/>
        <v>4</v>
      </c>
    </row>
    <row r="30" spans="1:13" ht="69" customHeight="1">
      <c r="A30" s="101" t="s">
        <v>62</v>
      </c>
      <c r="B30" s="26" t="s">
        <v>21</v>
      </c>
      <c r="C30" s="20" t="s">
        <v>61</v>
      </c>
      <c r="D30" s="30"/>
      <c r="E30" s="30"/>
      <c r="F30" s="30"/>
      <c r="G30" s="30"/>
      <c r="H30" s="30"/>
      <c r="I30" s="30"/>
      <c r="J30" s="30"/>
      <c r="K30" s="30"/>
      <c r="L30" s="30">
        <v>1</v>
      </c>
      <c r="M30" s="12">
        <f t="shared" si="0"/>
        <v>1</v>
      </c>
    </row>
    <row r="31" spans="1:13" ht="108.95" customHeight="1">
      <c r="A31" s="101" t="s">
        <v>64</v>
      </c>
      <c r="B31" s="19" t="s">
        <v>21</v>
      </c>
      <c r="C31" s="23" t="s">
        <v>63</v>
      </c>
      <c r="D31" s="30">
        <v>1</v>
      </c>
      <c r="E31" s="30"/>
      <c r="F31" s="30"/>
      <c r="G31" s="30"/>
      <c r="H31" s="30"/>
      <c r="I31" s="30"/>
      <c r="J31" s="30"/>
      <c r="K31" s="30"/>
      <c r="L31" s="30"/>
      <c r="M31" s="12">
        <f t="shared" si="0"/>
        <v>1</v>
      </c>
    </row>
    <row r="32" spans="1:13" ht="122.1" customHeight="1">
      <c r="A32" s="101" t="s">
        <v>66</v>
      </c>
      <c r="B32" s="24" t="s">
        <v>21</v>
      </c>
      <c r="C32" s="18" t="s">
        <v>65</v>
      </c>
      <c r="D32" s="30"/>
      <c r="E32" s="30"/>
      <c r="F32" s="30"/>
      <c r="G32" s="30"/>
      <c r="H32" s="30"/>
      <c r="I32" s="30"/>
      <c r="J32" s="30"/>
      <c r="K32" s="30">
        <v>1</v>
      </c>
      <c r="L32" s="30"/>
      <c r="M32" s="12">
        <f t="shared" si="0"/>
        <v>1</v>
      </c>
    </row>
    <row r="33" spans="1:13" ht="33" customHeight="1">
      <c r="A33" s="101" t="s">
        <v>69</v>
      </c>
      <c r="B33" s="21" t="s">
        <v>67</v>
      </c>
      <c r="C33" s="21" t="s">
        <v>68</v>
      </c>
      <c r="D33" s="30"/>
      <c r="E33" s="30"/>
      <c r="F33" s="30">
        <v>2</v>
      </c>
      <c r="G33" s="30"/>
      <c r="H33" s="30"/>
      <c r="I33" s="30"/>
      <c r="J33" s="30"/>
      <c r="K33" s="30"/>
      <c r="L33" s="30"/>
      <c r="M33" s="12">
        <f t="shared" si="0"/>
        <v>2</v>
      </c>
    </row>
    <row r="34" spans="1:13" ht="33" customHeight="1">
      <c r="A34" s="101" t="s">
        <v>71</v>
      </c>
      <c r="B34" s="21" t="s">
        <v>67</v>
      </c>
      <c r="C34" s="21" t="s">
        <v>70</v>
      </c>
      <c r="D34" s="30"/>
      <c r="E34" s="30"/>
      <c r="F34" s="30">
        <v>1</v>
      </c>
      <c r="G34" s="30"/>
      <c r="H34" s="30"/>
      <c r="I34" s="30"/>
      <c r="J34" s="30"/>
      <c r="K34" s="30"/>
      <c r="L34" s="30"/>
      <c r="M34" s="12">
        <f t="shared" si="0"/>
        <v>1</v>
      </c>
    </row>
    <row r="35" spans="1:13" ht="60" customHeight="1">
      <c r="A35" s="101" t="s">
        <v>74</v>
      </c>
      <c r="B35" s="25" t="s">
        <v>72</v>
      </c>
      <c r="C35" s="19" t="s">
        <v>73</v>
      </c>
      <c r="D35" s="30"/>
      <c r="E35" s="30"/>
      <c r="F35" s="30"/>
      <c r="G35" s="30"/>
      <c r="H35" s="30"/>
      <c r="I35" s="30"/>
      <c r="J35" s="30"/>
      <c r="K35" s="30">
        <v>1</v>
      </c>
      <c r="L35" s="30"/>
      <c r="M35" s="12">
        <f t="shared" si="0"/>
        <v>1</v>
      </c>
    </row>
    <row r="36" spans="1:13" ht="110.1" customHeight="1">
      <c r="A36" s="101" t="s">
        <v>77</v>
      </c>
      <c r="B36" s="25" t="s">
        <v>147</v>
      </c>
      <c r="C36" s="19" t="s">
        <v>76</v>
      </c>
      <c r="D36" s="30"/>
      <c r="E36" s="30"/>
      <c r="F36" s="30"/>
      <c r="G36" s="30">
        <v>1</v>
      </c>
      <c r="H36" s="30"/>
      <c r="I36" s="30"/>
      <c r="J36" s="30">
        <v>2</v>
      </c>
      <c r="K36" s="30">
        <v>1</v>
      </c>
      <c r="L36" s="30"/>
      <c r="M36" s="12">
        <f t="shared" si="0"/>
        <v>4</v>
      </c>
    </row>
    <row r="37" spans="1:13" ht="120.95" customHeight="1">
      <c r="A37" s="101" t="s">
        <v>80</v>
      </c>
      <c r="B37" s="19" t="s">
        <v>78</v>
      </c>
      <c r="C37" s="20" t="s">
        <v>79</v>
      </c>
      <c r="D37" s="30">
        <v>7</v>
      </c>
      <c r="E37" s="30"/>
      <c r="F37" s="30"/>
      <c r="G37" s="30"/>
      <c r="H37" s="30"/>
      <c r="I37" s="30">
        <v>3</v>
      </c>
      <c r="J37" s="30"/>
      <c r="K37" s="30"/>
      <c r="L37" s="30">
        <v>5</v>
      </c>
      <c r="M37" s="12">
        <f t="shared" si="0"/>
        <v>15</v>
      </c>
    </row>
    <row r="38" spans="1:13" ht="96" customHeight="1">
      <c r="A38" s="101" t="s">
        <v>83</v>
      </c>
      <c r="B38" s="19" t="s">
        <v>81</v>
      </c>
      <c r="C38" s="20" t="s">
        <v>82</v>
      </c>
      <c r="D38" s="30">
        <v>1</v>
      </c>
      <c r="E38" s="30"/>
      <c r="F38" s="30"/>
      <c r="G38" s="30"/>
      <c r="H38" s="30"/>
      <c r="I38" s="30"/>
      <c r="J38" s="30"/>
      <c r="K38" s="30"/>
      <c r="L38" s="30"/>
      <c r="M38" s="12">
        <f t="shared" si="0"/>
        <v>1</v>
      </c>
    </row>
    <row r="39" spans="1:13" ht="59.1" customHeight="1">
      <c r="A39" s="101" t="s">
        <v>86</v>
      </c>
      <c r="B39" s="26" t="s">
        <v>84</v>
      </c>
      <c r="C39" s="20" t="s">
        <v>85</v>
      </c>
      <c r="D39" s="30"/>
      <c r="E39" s="30"/>
      <c r="F39" s="30">
        <v>2</v>
      </c>
      <c r="G39" s="30"/>
      <c r="H39" s="30"/>
      <c r="I39" s="30"/>
      <c r="J39" s="30"/>
      <c r="K39" s="30"/>
      <c r="L39" s="30"/>
      <c r="M39" s="12">
        <f t="shared" si="0"/>
        <v>2</v>
      </c>
    </row>
    <row r="40" spans="1:13" ht="165" customHeight="1">
      <c r="A40" s="101" t="s">
        <v>89</v>
      </c>
      <c r="B40" s="19" t="s">
        <v>87</v>
      </c>
      <c r="C40" s="19" t="s">
        <v>88</v>
      </c>
      <c r="D40" s="30">
        <v>2</v>
      </c>
      <c r="E40" s="30"/>
      <c r="F40" s="30"/>
      <c r="G40" s="30"/>
      <c r="H40" s="30"/>
      <c r="I40" s="30"/>
      <c r="J40" s="30"/>
      <c r="K40" s="30"/>
      <c r="L40" s="30"/>
      <c r="M40" s="12">
        <f t="shared" si="0"/>
        <v>2</v>
      </c>
    </row>
    <row r="41" spans="1:13" ht="32.1" customHeight="1">
      <c r="A41" s="101" t="s">
        <v>92</v>
      </c>
      <c r="B41" s="26" t="s">
        <v>90</v>
      </c>
      <c r="C41" s="20" t="s">
        <v>91</v>
      </c>
      <c r="D41" s="30"/>
      <c r="E41" s="30"/>
      <c r="F41" s="30">
        <v>2</v>
      </c>
      <c r="G41" s="30"/>
      <c r="H41" s="30"/>
      <c r="I41" s="30"/>
      <c r="J41" s="30"/>
      <c r="K41" s="30"/>
      <c r="L41" s="30"/>
      <c r="M41" s="12">
        <f t="shared" si="0"/>
        <v>2</v>
      </c>
    </row>
    <row r="42" spans="1:13" ht="32.1" customHeight="1">
      <c r="A42" s="101" t="s">
        <v>95</v>
      </c>
      <c r="B42" s="21" t="s">
        <v>93</v>
      </c>
      <c r="C42" s="21" t="s">
        <v>94</v>
      </c>
      <c r="D42" s="30"/>
      <c r="E42" s="30"/>
      <c r="F42" s="30">
        <v>1</v>
      </c>
      <c r="G42" s="30"/>
      <c r="H42" s="30"/>
      <c r="I42" s="30"/>
      <c r="J42" s="30"/>
      <c r="K42" s="30"/>
      <c r="L42" s="30"/>
      <c r="M42" s="12">
        <f t="shared" si="0"/>
        <v>1</v>
      </c>
    </row>
    <row r="43" spans="1:13" ht="32.1" customHeight="1">
      <c r="A43" s="101" t="s">
        <v>98</v>
      </c>
      <c r="B43" s="21" t="s">
        <v>96</v>
      </c>
      <c r="C43" s="21" t="s">
        <v>97</v>
      </c>
      <c r="D43" s="30"/>
      <c r="E43" s="30"/>
      <c r="F43" s="30">
        <v>4</v>
      </c>
      <c r="G43" s="30"/>
      <c r="H43" s="30"/>
      <c r="I43" s="30"/>
      <c r="J43" s="30"/>
      <c r="K43" s="30"/>
      <c r="L43" s="30"/>
      <c r="M43" s="12">
        <f t="shared" si="0"/>
        <v>4</v>
      </c>
    </row>
    <row r="44" spans="1:13" ht="84" customHeight="1">
      <c r="A44" s="101" t="s">
        <v>101</v>
      </c>
      <c r="B44" s="19" t="s">
        <v>99</v>
      </c>
      <c r="C44" s="20" t="s">
        <v>100</v>
      </c>
      <c r="D44" s="30">
        <v>7</v>
      </c>
      <c r="E44" s="30"/>
      <c r="F44" s="30"/>
      <c r="G44" s="30"/>
      <c r="H44" s="30"/>
      <c r="I44" s="30"/>
      <c r="J44" s="30"/>
      <c r="K44" s="30"/>
      <c r="L44" s="30"/>
      <c r="M44" s="12">
        <f t="shared" si="0"/>
        <v>7</v>
      </c>
    </row>
    <row r="45" spans="1:13" ht="54" customHeight="1">
      <c r="A45" s="101" t="s">
        <v>104</v>
      </c>
      <c r="B45" s="25" t="s">
        <v>102</v>
      </c>
      <c r="C45" s="20" t="s">
        <v>103</v>
      </c>
      <c r="D45" s="30">
        <v>5</v>
      </c>
      <c r="E45" s="30"/>
      <c r="F45" s="30"/>
      <c r="G45" s="30"/>
      <c r="H45" s="30"/>
      <c r="I45" s="30"/>
      <c r="J45" s="30"/>
      <c r="K45" s="30"/>
      <c r="L45" s="30"/>
      <c r="M45" s="12">
        <f t="shared" si="0"/>
        <v>5</v>
      </c>
    </row>
    <row r="46" spans="1:13" ht="96.95" customHeight="1">
      <c r="A46" s="101" t="s">
        <v>107</v>
      </c>
      <c r="B46" s="25" t="s">
        <v>105</v>
      </c>
      <c r="C46" s="20" t="s">
        <v>106</v>
      </c>
      <c r="D46" s="30">
        <v>15</v>
      </c>
      <c r="E46" s="30">
        <v>44</v>
      </c>
      <c r="F46" s="30"/>
      <c r="G46" s="30">
        <v>2</v>
      </c>
      <c r="H46" s="30"/>
      <c r="I46" s="30"/>
      <c r="J46" s="30">
        <v>14</v>
      </c>
      <c r="K46" s="30">
        <v>1</v>
      </c>
      <c r="L46" s="30">
        <v>15</v>
      </c>
      <c r="M46" s="12">
        <f t="shared" si="0"/>
        <v>91</v>
      </c>
    </row>
    <row r="47" spans="1:13" ht="33" customHeight="1">
      <c r="A47" s="101" t="s">
        <v>110</v>
      </c>
      <c r="B47" s="25" t="s">
        <v>108</v>
      </c>
      <c r="C47" s="26" t="s">
        <v>109</v>
      </c>
      <c r="D47" s="30"/>
      <c r="E47" s="30"/>
      <c r="F47" s="30"/>
      <c r="G47" s="30">
        <v>5</v>
      </c>
      <c r="H47" s="30"/>
      <c r="I47" s="30"/>
      <c r="J47" s="30"/>
      <c r="K47" s="30"/>
      <c r="L47" s="30"/>
      <c r="M47" s="12">
        <f t="shared" si="0"/>
        <v>5</v>
      </c>
    </row>
    <row r="48" spans="1:13" ht="33" customHeight="1">
      <c r="A48" s="101" t="s">
        <v>112</v>
      </c>
      <c r="B48" s="25" t="s">
        <v>108</v>
      </c>
      <c r="C48" s="26" t="s">
        <v>111</v>
      </c>
      <c r="D48" s="30"/>
      <c r="E48" s="30"/>
      <c r="F48" s="30"/>
      <c r="G48" s="30">
        <v>5</v>
      </c>
      <c r="H48" s="30"/>
      <c r="I48" s="30"/>
      <c r="J48" s="30"/>
      <c r="K48" s="30"/>
      <c r="L48" s="30"/>
      <c r="M48" s="12">
        <f t="shared" si="0"/>
        <v>5</v>
      </c>
    </row>
    <row r="49" spans="1:13" ht="111" customHeight="1">
      <c r="A49" s="101" t="s">
        <v>115</v>
      </c>
      <c r="B49" s="25" t="s">
        <v>113</v>
      </c>
      <c r="C49" s="19" t="s">
        <v>114</v>
      </c>
      <c r="D49" s="30">
        <v>1</v>
      </c>
      <c r="E49" s="30"/>
      <c r="F49" s="30"/>
      <c r="G49" s="30"/>
      <c r="H49" s="30"/>
      <c r="I49" s="30"/>
      <c r="J49" s="30">
        <v>1</v>
      </c>
      <c r="K49" s="30"/>
      <c r="L49" s="30"/>
      <c r="M49" s="12">
        <f t="shared" si="0"/>
        <v>2</v>
      </c>
    </row>
    <row r="50" spans="1:13" ht="123.95" customHeight="1">
      <c r="A50" s="101" t="s">
        <v>118</v>
      </c>
      <c r="B50" s="27" t="s">
        <v>116</v>
      </c>
      <c r="C50" s="27" t="s">
        <v>117</v>
      </c>
      <c r="D50" s="30"/>
      <c r="E50" s="30"/>
      <c r="F50" s="30">
        <v>2</v>
      </c>
      <c r="G50" s="30"/>
      <c r="H50" s="30"/>
      <c r="I50" s="30">
        <v>1</v>
      </c>
      <c r="J50" s="30"/>
      <c r="K50" s="30"/>
      <c r="L50" s="30"/>
      <c r="M50" s="12">
        <f t="shared" si="0"/>
        <v>3</v>
      </c>
    </row>
    <row r="51" spans="1:13" ht="132.94999999999999" customHeight="1">
      <c r="A51" s="101" t="s">
        <v>120</v>
      </c>
      <c r="B51" s="26" t="s">
        <v>116</v>
      </c>
      <c r="C51" s="20" t="s">
        <v>119</v>
      </c>
      <c r="D51" s="30"/>
      <c r="E51" s="30">
        <v>1</v>
      </c>
      <c r="F51" s="30"/>
      <c r="G51" s="30"/>
      <c r="H51" s="30"/>
      <c r="I51" s="30"/>
      <c r="J51" s="30"/>
      <c r="K51" s="30"/>
      <c r="L51" s="30"/>
      <c r="M51" s="12">
        <f t="shared" si="0"/>
        <v>1</v>
      </c>
    </row>
    <row r="52" spans="1:13" ht="111" customHeight="1">
      <c r="A52" s="101" t="s">
        <v>234</v>
      </c>
      <c r="B52" s="19" t="s">
        <v>121</v>
      </c>
      <c r="C52" s="19" t="s">
        <v>122</v>
      </c>
      <c r="D52" s="30">
        <v>2</v>
      </c>
      <c r="E52" s="30"/>
      <c r="F52" s="30"/>
      <c r="G52" s="30"/>
      <c r="H52" s="30"/>
      <c r="I52" s="30"/>
      <c r="J52" s="30"/>
      <c r="K52" s="30"/>
      <c r="L52" s="30"/>
      <c r="M52" s="12">
        <f t="shared" si="0"/>
        <v>2</v>
      </c>
    </row>
  </sheetData>
  <mergeCells count="14">
    <mergeCell ref="H1:M1"/>
    <mergeCell ref="A7:A9"/>
    <mergeCell ref="B7:B9"/>
    <mergeCell ref="C7:C9"/>
    <mergeCell ref="D7:L7"/>
    <mergeCell ref="M7:M9"/>
    <mergeCell ref="A5:M5"/>
    <mergeCell ref="G8:G9"/>
    <mergeCell ref="H8:H9"/>
    <mergeCell ref="I8:I9"/>
    <mergeCell ref="J8:J9"/>
    <mergeCell ref="K8:K9"/>
    <mergeCell ref="L8:L9"/>
    <mergeCell ref="D8:F8"/>
  </mergeCell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1 - Bydgoszcz</vt:lpstr>
      <vt:lpstr>2 - Gdańsk</vt:lpstr>
      <vt:lpstr>3 - Gliwice</vt:lpstr>
      <vt:lpstr>4 - Kraków</vt:lpstr>
      <vt:lpstr>5 - Lublin</vt:lpstr>
      <vt:lpstr>6 - Poznań</vt:lpstr>
      <vt:lpstr>7 - Rzeszów</vt:lpstr>
      <vt:lpstr>8 - Szczecin</vt:lpstr>
      <vt:lpstr>9 - Wrocław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Wiaderek</dc:creator>
  <cp:lastModifiedBy>Adriana Wiaderek</cp:lastModifiedBy>
  <cp:lastPrinted>2020-09-04T09:36:43Z</cp:lastPrinted>
  <dcterms:created xsi:type="dcterms:W3CDTF">2020-06-03T12:28:17Z</dcterms:created>
  <dcterms:modified xsi:type="dcterms:W3CDTF">2020-09-04T15:27:45Z</dcterms:modified>
</cp:coreProperties>
</file>